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CZASOPISMA ISEZ -pliki KK\0   FBK_bieżące w EDIM\06_ZESZYT 3_2024\3_nr 38_nowy miś_Vecchi\0    po Matusie i proofy\1  suplemęta Vecchi\"/>
    </mc:Choice>
  </mc:AlternateContent>
  <bookViews>
    <workbookView xWindow="0" yWindow="0" windowWidth="28800" windowHeight="9885"/>
  </bookViews>
  <sheets>
    <sheet name="info" sheetId="4" r:id="rId1"/>
    <sheet name="18S" sheetId="1" r:id="rId2"/>
    <sheet name="28S" sheetId="2" r:id="rId3"/>
    <sheet name="COI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3" l="1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<sst xmlns="http://schemas.openxmlformats.org/spreadsheetml/2006/main" count="638" uniqueCount="426">
  <si>
    <r>
      <t xml:space="preserve">blastn search on the core_nt database limited to Tardigrada (taxid:42241) of </t>
    </r>
    <r>
      <rPr>
        <b/>
        <i/>
        <sz val="11"/>
        <color theme="1"/>
        <rFont val="Calibri"/>
        <family val="2"/>
        <scheme val="minor"/>
      </rPr>
      <t>Adropion fagineum</t>
    </r>
    <r>
      <rPr>
        <b/>
        <sz val="11"/>
        <color theme="1"/>
        <rFont val="Calibri"/>
        <family val="2"/>
        <scheme val="minor"/>
      </rPr>
      <t xml:space="preserve"> DNA sequences</t>
    </r>
  </si>
  <si>
    <t>Description</t>
  </si>
  <si>
    <t>Scientific Name</t>
  </si>
  <si>
    <t>Max Score</t>
  </si>
  <si>
    <t>Total Score</t>
  </si>
  <si>
    <t>Query Cover</t>
  </si>
  <si>
    <t>E value</t>
  </si>
  <si>
    <t>Per. ident</t>
  </si>
  <si>
    <t>Acc. Len</t>
  </si>
  <si>
    <t xml:space="preserve">Accession  </t>
  </si>
  <si>
    <t>Adropion sp. voucher Adr.sp._TW.008 small subunit ribosomal RNA gene, partial sequence</t>
  </si>
  <si>
    <t>Adropion sp.</t>
  </si>
  <si>
    <t>Adropion scoticum voucher DT261 small subunit ribosomal RNA gene, partial sequence</t>
  </si>
  <si>
    <t>Adropion scoticum</t>
  </si>
  <si>
    <t>Diphascon scoticum small subunit ribosomal RNA gene, partial sequence</t>
  </si>
  <si>
    <t>Adropion scoticum voucher 5_Adropion_GB.054 small subunit ribosomal RNA gene, partial sequence</t>
  </si>
  <si>
    <t>Mesocrista sp. voucher Mes.sp._TW.008 small subunit ribosomal RNA gene, partial sequence</t>
  </si>
  <si>
    <t>Mesocrista sp.</t>
  </si>
  <si>
    <t>Mesocrista revelata 18S ribosomal RNA gene, partial sequence</t>
  </si>
  <si>
    <t>Mesocrista revelata</t>
  </si>
  <si>
    <t>Mesocrista revelata voucher DT264 small subunit ribosomal RNA gene, partial sequence</t>
  </si>
  <si>
    <t>Astatumen trinacriae isolate Tar715 18S ribosomal RNA gene, partial sequence</t>
  </si>
  <si>
    <t>Astatumen trinacriae</t>
  </si>
  <si>
    <t>Astatumen trinacriae isolate Tar714 18S ribosomal RNA gene, partial sequence</t>
  </si>
  <si>
    <t>Mesocrista spitzbergensis haplotype 1 18S ribosomal RNA gene, partial sequence</t>
  </si>
  <si>
    <t>Mesocrista spitzbergensis</t>
  </si>
  <si>
    <t>Astatumen aff. trinacriae 4 PG-2020 voucher 9_Astatumen_PL.120 small subunit ribosomal RNA gene, partial sequence</t>
  </si>
  <si>
    <t>Astatumen aff. trinacriae 4 PG-2020</t>
  </si>
  <si>
    <t>Meplitumen sp. voucher DT384 small subunit ribosomal RNA gene, partial sequence</t>
  </si>
  <si>
    <t>Meplitumen sp.</t>
  </si>
  <si>
    <t>Raribius sp. n. PG-2020 voucher 11_Raribius_GB.059 small subunit ribosomal RNA gene, partial sequence</t>
  </si>
  <si>
    <t>Raribius sp. n. PG-2020</t>
  </si>
  <si>
    <t>Astatumen sp. n. 1 PG-2020 voucher 10_Astatumen_GB.059 small subunit ribosomal RNA gene, partial sequence</t>
  </si>
  <si>
    <t>Astatumen sp. n. 1 PG-2020</t>
  </si>
  <si>
    <t>Platicrista aff. angustata 4 PG-2020 voucher 15_Platicrista_NO.018 small subunit ribosomal RNA gene, partial sequence</t>
  </si>
  <si>
    <t>Platicrista aff. angustata 4 PG-2020</t>
  </si>
  <si>
    <t>Platicrista aff. angustata 3 PG-2020 voucher 14_Platicrista_FR.001 small subunit ribosomal RNA gene, partial sequence</t>
  </si>
  <si>
    <t>Platicrista aff. angustata 3 PG-2020</t>
  </si>
  <si>
    <t>Platicrista aff. angustata 2 PG-2020 voucher 13_Platicrista_PL.088 small subunit ribosomal RNA gene, partial sequence</t>
  </si>
  <si>
    <t>Platicrista aff. angustata 2 PG-2020</t>
  </si>
  <si>
    <t>Astatumen sp. voucher DT403 small subunit ribosomal RNA gene, partial sequence</t>
  </si>
  <si>
    <t>Astatumen sp.</t>
  </si>
  <si>
    <t>Astatumen sp. voucher DT390 small subunit ribosomal RNA gene, partial sequence</t>
  </si>
  <si>
    <t>Acutuncus antarcticus isolate Acut_06_152 18S ribosomal RNA gene, partial sequence</t>
  </si>
  <si>
    <t>Acutuncus antarcticus</t>
  </si>
  <si>
    <t>Astatumen bartosi voucher 7_Astatumen_FR.001 small subunit ribosomal RNA gene, partial sequence</t>
  </si>
  <si>
    <t>Astatumen bartosi</t>
  </si>
  <si>
    <t>Guidettion sp. 264(45) isolate DT184 small subunit ribosomal RNA gene, partial sequence</t>
  </si>
  <si>
    <t>Guidettion sp. 264(45)</t>
  </si>
  <si>
    <t>Guidettion sp. voucher DT159 small subunit ribosomal RNA gene, partial sequence</t>
  </si>
  <si>
    <t>Guidettion sp.</t>
  </si>
  <si>
    <t>Guidettion prorsirostre voucher 3_Adropion_GB.012 small subunit ribosomal RNA gene, partial sequence</t>
  </si>
  <si>
    <t>Guidettion prorsirostre</t>
  </si>
  <si>
    <t>Acutuncus antarcticus isolate DT364 small subunit ribosomal RNA gene, partial sequence</t>
  </si>
  <si>
    <t>Acutuncus antarcticus gene for 18S ribosomal RNA, partial sequence</t>
  </si>
  <si>
    <t>Acutuncus antarcticus isolate DT365 small subunit ribosomal RNA gene, partial sequence</t>
  </si>
  <si>
    <t>Acutuncus antarcticus isolate DT367 small subunit ribosomal RNA gene, partial sequence</t>
  </si>
  <si>
    <t>Acutuncus sp. PC-2013 isolate A18S019 18S ribosomal RNA gene, partial sequence</t>
  </si>
  <si>
    <t>Acutuncus sp. PC-2013</t>
  </si>
  <si>
    <t>Acutuncus sp. PC-2013 isolate A18S017 18S ribosomal RNA gene, partial sequence</t>
  </si>
  <si>
    <t>Acutuncus antarcticus isolate Acut_06_262 18S ribosomal RNA gene, partial sequence</t>
  </si>
  <si>
    <t>Guidettion prorsirostre voucher 4_Adropion_GB.012 small subunit ribosomal RNA gene, partial sequence</t>
  </si>
  <si>
    <t>Acutuncus sp. PC-2013 isolate A18S007 18S ribosomal RNA gene, partial sequence</t>
  </si>
  <si>
    <t>Acutuncus sp. PC-2013 isolate A18S128 18S ribosomal RNA gene, partial sequence</t>
  </si>
  <si>
    <t>Acutuncus sp. PC-2013 isolate A18S039 18S ribosomal RNA gene, partial sequence</t>
  </si>
  <si>
    <t>Pilatobius sp. 273(6) isolate DT.229 small subunit ribosomal RNA gene, partial sequence</t>
  </si>
  <si>
    <t>Pilatobius sp. 273(6)</t>
  </si>
  <si>
    <t>Pilatobius sp. XS-2020 small subunit ribosomal RNA gene, partial sequence</t>
  </si>
  <si>
    <t>Pilatobius sp. XS-2020</t>
  </si>
  <si>
    <t>Acutuncus sp. PC-2013 isolate A18S114 18S ribosomal RNA gene, partial sequence</t>
  </si>
  <si>
    <t>Acutuncus sp. PC-2013 isolate A18S051 18S ribosomal RNA gene, partial sequence</t>
  </si>
  <si>
    <t>Acutuncus sp. PC-2013 isolate A18S108 18S ribosomal RNA gene, partial sequence</t>
  </si>
  <si>
    <t>Adropion sp. n. 1 PG-2020 voucher 1_Adropion_PL.276 small subunit ribosomal RNA gene, partial sequence</t>
  </si>
  <si>
    <t>Adropion sp. n. 1 PG-2020</t>
  </si>
  <si>
    <t>Acutuncus sp. PC-2013 isolate A18S008 18S ribosomal RNA gene, partial sequence</t>
  </si>
  <si>
    <t>Acutuncus sp. PC-2013 isolate A18S006 18S ribosomal RNA gene, partial sequence</t>
  </si>
  <si>
    <t>Acutuncus sp. PC-2013 isolate A18S052 18S ribosomal RNA gene, partial sequence</t>
  </si>
  <si>
    <t>Acutuncus sp. PC-2013 isolate A18S126 18S ribosomal RNA gene, partial sequence</t>
  </si>
  <si>
    <t>Acutuncus sp. PC-2013 isolate A18S015 18S ribosomal RNA gene, partial sequence</t>
  </si>
  <si>
    <t>Acutuncus sp. PC-2013 isolate A18S109 18S ribosomal RNA gene, partial sequence</t>
  </si>
  <si>
    <t>Pilatobius cf. bullatus 266(1) isolate DT.179 small subunit ribosomal RNA gene, partial sequence</t>
  </si>
  <si>
    <t>Pilatobius cf. bullatus 266(1)</t>
  </si>
  <si>
    <t>Pilatobius cf. bullatus DT178 small subunit ribosomal RNA gene, partial sequence</t>
  </si>
  <si>
    <t>Pilatobius cf. bullatus DT178</t>
  </si>
  <si>
    <t>Adropion sp. n. 2 PG-2020 voucher 2_Adropion_NO.018 small subunit ribosomal RNA gene, partial sequence</t>
  </si>
  <si>
    <t>Adropion sp. n. 2 PG-2020</t>
  </si>
  <si>
    <t>Acutuncus sp. PC-2013 isolate A18S011 18S ribosomal RNA gene, partial sequence</t>
  </si>
  <si>
    <t>Acutuncus sp. PC-2013 isolate A18S014 18S ribosomal RNA gene, partial sequence</t>
  </si>
  <si>
    <t>Itaquascon sp. n. PG-2020 voucher 12_Itaquascon_UG.004 small subunit ribosomal RNA gene, partial sequence</t>
  </si>
  <si>
    <t>Itaquascon sp. n. PG-2020</t>
  </si>
  <si>
    <t>Acutuncus sp. PC-2013 isolate A18S003 18S ribosomal RNA gene, partial sequence</t>
  </si>
  <si>
    <t>Acutuncus sp. PC-2013 isolate A18S094 18S ribosomal RNA gene, partial sequence</t>
  </si>
  <si>
    <t>Acutuncus sp. PC-2013 isolate A18S078 18S ribosomal RNA gene, partial sequence</t>
  </si>
  <si>
    <t>Hebesuncus ryani isolate Hebe_06_247 18S ribosomal RNA gene, partial sequence</t>
  </si>
  <si>
    <t>Hebesuncus ryani</t>
  </si>
  <si>
    <t>Acutuncus sp. PC-2013 isolate A18S118 18S ribosomal RNA gene, partial sequence</t>
  </si>
  <si>
    <t>Calohypsibius sp. Calo_07_116 18S ribosomal RNA gene, partial sequence</t>
  </si>
  <si>
    <t>Calohypsibius sp. Calo_07_116</t>
  </si>
  <si>
    <t>Calohypsibius sp. Calo_06_135 18S ribosomal RNA gene, partial sequence</t>
  </si>
  <si>
    <t>Calohypsibius sp. Calo_06_135</t>
  </si>
  <si>
    <t>Calohypsibius sp. Calo_07_121 18S ribosomal RNA gene, partial sequence</t>
  </si>
  <si>
    <t>Calohypsibius sp. Calo_07_121</t>
  </si>
  <si>
    <t>Calohypsibius ornatus isolate DT300 small subunit ribosomal RNA gene, partial sequence</t>
  </si>
  <si>
    <t>Calohypsibius ornatus</t>
  </si>
  <si>
    <t>Hebesuncus sp. Hebe_06_218 18S ribosomal RNA gene, partial sequence</t>
  </si>
  <si>
    <t>Hebesuncus sp. Hebe_06_218</t>
  </si>
  <si>
    <t>Hypsibius pallidoides isolate DNA-DT-35 small subunit ribosomal RNA gene, partial sequence</t>
  </si>
  <si>
    <t>Hypsibius pallidoides</t>
  </si>
  <si>
    <t>Hypsibius pallidoides isolate DNA-DT-29 small subunit ribosomal RNA gene, partial sequence</t>
  </si>
  <si>
    <t>Arctodiphascon tenue voucher DT193 small subunit ribosomal RNA gene, partial sequence</t>
  </si>
  <si>
    <t>Arctodiphascon tenue</t>
  </si>
  <si>
    <t>Arctodiphascon tenue voucher DT189 small subunit ribosomal RNA gene, partial sequence</t>
  </si>
  <si>
    <t>Arctodiphascon tenue voucher DT191 small subunit ribosomal RNA gene, partial sequence</t>
  </si>
  <si>
    <t>Arctodiphascon tenue voucher DT190 small subunit ribosomal RNA gene, partial sequence</t>
  </si>
  <si>
    <t>Arctodiphascon tenue voucher DT192 small subunit ribosomal RNA gene, partial sequence</t>
  </si>
  <si>
    <t>Arctodiphascon tenue voucher DT188 small subunit ribosomal RNA gene, partial sequence</t>
  </si>
  <si>
    <t>Hebesuncus sp. Hebe_06_221 18S ribosomal RNA gene, partial sequence</t>
  </si>
  <si>
    <t>Hebesuncus sp. Hebe_06_221</t>
  </si>
  <si>
    <t>Microhypsibius cf. bertolanii 259(63) isolate DT185 small subunit ribosomal RNA gene, partial sequence</t>
  </si>
  <si>
    <t>Microhypsibius cf. bertolanii 259(63)</t>
  </si>
  <si>
    <t>Calohypsibius ornatus isolate 18S rRNA small subunit ribosomal RNA gene, partial sequence</t>
  </si>
  <si>
    <t>Bertolanius weglarskae small subunit ribosomal RNA gene, partial sequence</t>
  </si>
  <si>
    <t>Bertolanius weglarskae</t>
  </si>
  <si>
    <t>Microhypsibius cf. bertolanii isolate DT102 small subunit ribosomal RNA gene, partial sequence</t>
  </si>
  <si>
    <t>Microhypsibius cf. bertolanii</t>
  </si>
  <si>
    <t>Tardigrada environmental sample clone B08_Tard_AGL 18S ribosomal RNA gene, partial sequence</t>
  </si>
  <si>
    <t>Tardigrada environmental sample</t>
  </si>
  <si>
    <t>Tardigrada environmental sample clone TardAGL_04G 18S ribosomal RNA gene, partial sequence</t>
  </si>
  <si>
    <t>Tardigrada environmental sample clone F09_Tard_AGL 18S ribosomal RNA gene, partial sequence</t>
  </si>
  <si>
    <t>Bertolanius nebulosus 18S ribosomal RNA gene, partial sequence</t>
  </si>
  <si>
    <t>Bertolanius nebulosus</t>
  </si>
  <si>
    <t>Paramacrobiotus filipi strain MY.098 small subunit ribosomal RNA gene, partial sequence</t>
  </si>
  <si>
    <t>Paramacrobiotus filipi</t>
  </si>
  <si>
    <t>Tardigrada environmental sample clone TardG_11B 18S ribosomal RNA gene, partial sequence</t>
  </si>
  <si>
    <t>Diphascon sp. Diph_07_008 18S ribosomal RNA gene, partial sequence</t>
  </si>
  <si>
    <t>Diphascon sp. Diph_07_008</t>
  </si>
  <si>
    <t>Ramazzottius oberhaeuseri isolate Tar398 18S ribosomal RNA gene, partial sequence</t>
  </si>
  <si>
    <t>Ramazzottius oberhaeuseri</t>
  </si>
  <si>
    <t>Minibiotus gumersindoi isolate Tar710 18S ribosomal RNA gene, partial sequence</t>
  </si>
  <si>
    <t>Minibiotus gumersindoi</t>
  </si>
  <si>
    <t>Paramacrobiotus fairbanksi strain PL.035 small subunit ribosomal RNA gene, partial sequence</t>
  </si>
  <si>
    <t>Paramacrobiotus fairbanksi</t>
  </si>
  <si>
    <t>Paramacrobiotus sp. strain FR.077 small subunit ribosomal RNA gene, partial sequence</t>
  </si>
  <si>
    <t>Paramacrobiotus sp.</t>
  </si>
  <si>
    <t>Paramacrobiotus spatialis isolate S107.Par.1 small subunit ribosomal RNA gene, partial sequence</t>
  </si>
  <si>
    <t>Paramacrobiotus spatialis</t>
  </si>
  <si>
    <t>Paramacrobiotus fairbanksi isolate Par11eggs_ATN7_1 small subunit ribosomal RNA gene, partial sequence</t>
  </si>
  <si>
    <t>Macrobiotus richtersi group sp. NG-2008 isolate Tar708 18S ribosomal RNA gene, partial sequence</t>
  </si>
  <si>
    <t>Paramacrobiotus richtersi group sp. NG-2008</t>
  </si>
  <si>
    <t>Paramacrobiotus sp. strain NO.386 small subunit ribosomal RNA gene, partial sequence</t>
  </si>
  <si>
    <t>Paramacrobiotus fairbanksi isolate Par10eggs_ATN7_1 small subunit ribosomal RNA gene, partial sequence</t>
  </si>
  <si>
    <t>Paramacrobiotus fairbanksi isolate Madeira_M48.1 small subunit ribosomal RNA gene, partial sequence</t>
  </si>
  <si>
    <t>Paramacrobiotus sp. strain AU.044 small subunit ribosomal RNA gene, partial sequence</t>
  </si>
  <si>
    <t>Paramacrobiotus fairbanksi isolate Canada_CN8.2 small subunit ribosomal RNA gene, partial sequence</t>
  </si>
  <si>
    <t>Paramacrobiotus sp. strain NZ.001 small subunit ribosomal RNA gene, partial sequence</t>
  </si>
  <si>
    <t>Paramacrobiotus fairbanksi strain PL.018 small subunit ribosomal RNA gene, partial sequence</t>
  </si>
  <si>
    <t>Paramacrobiotus fairbanksi isolate Albania_Alb3 small subunit ribosomal RNA gene, partial sequence</t>
  </si>
  <si>
    <t>Paramacrobiotus sp. strain TN.014 small subunit ribosomal RNA gene, partial sequence</t>
  </si>
  <si>
    <t>Paramacrobiotus richtersi isolate S38.Par.1 small subunit ribosomal RNA gene, partial sequence</t>
  </si>
  <si>
    <t>Paramacrobiotus richtersi</t>
  </si>
  <si>
    <t xml:space="preserve">		</t>
  </si>
  <si>
    <t>Mesocrista spitzbergensis haplotype 1 28S ribosomal RNA gene, partial sequence</t>
  </si>
  <si>
    <t>Adropion scoticum voucher DT261 large subunit ribosomal RNA gene, partial sequence</t>
  </si>
  <si>
    <t>Adropion scoticum voucher 5_Adropion_GB.054 large subunit ribosomal RNA gene, partial sequence</t>
  </si>
  <si>
    <t>Adropion scoticum voucher 6_Adropion_GB.054 large subunit ribosomal RNA gene, partial sequence</t>
  </si>
  <si>
    <t>Guidettion prorsirostre voucher 4_Adropion_GB.012 large subunit ribosomal RNA gene, partial sequence</t>
  </si>
  <si>
    <t>Mesocrista revelata haplotype 4 28S ribosomal RNA gene, partial sequence</t>
  </si>
  <si>
    <t>Mesocrista revelata voucher DT264 large subunit ribosomal RNA gene, partial sequence</t>
  </si>
  <si>
    <t>Mesocrista revelata haplotype 3 28S ribosomal RNA gene, partial sequence</t>
  </si>
  <si>
    <t>Mesocrista revelata haplotype 1 28S ribosomal RNA gene, partial sequence</t>
  </si>
  <si>
    <t>Mesocrista sp. voucher Mes.sp._TW.008 large subunit ribosomal RNA gene, partial sequence</t>
  </si>
  <si>
    <t>Adropion sp. voucher Adr.sp._TW.008 large subunit ribosomal RNA gene, partial sequence</t>
  </si>
  <si>
    <t>Mesocrista revelata haplotype 2 28S ribosomal RNA gene, partial sequence</t>
  </si>
  <si>
    <t>Guidettion sp. 264(45) isolate DT184 large subunit ribosomal RNA gene, partial sequence</t>
  </si>
  <si>
    <t>Guidettion sp. voucher DT159 large subunit ribosomal RNA gene, partial sequence</t>
  </si>
  <si>
    <t>Platicrista sp. voucher Pla.sp._PE.001 large subunit ribosomal RNA gene, partial sequence</t>
  </si>
  <si>
    <t>Platicrista sp.</t>
  </si>
  <si>
    <t>Platicrista angustata voucher Pla.ang_GB.135 large subunit ribosomal RNA gene, partial sequence</t>
  </si>
  <si>
    <t>Platicrista angustata</t>
  </si>
  <si>
    <t>Arctodiphascon tenue voucher DT188 large subunit ribosomal RNA gene, partial sequence</t>
  </si>
  <si>
    <t>Arctodiphascon tenue voucher DT190 large subunit ribosomal RNA gene, partial sequence</t>
  </si>
  <si>
    <t>Arctodiphascon tenue voucher DT189 large subunit ribosomal RNA gene, partial sequence</t>
  </si>
  <si>
    <t>Arctodiphascon tenue voucher DT191 large subunit ribosomal RNA gene, partial sequence</t>
  </si>
  <si>
    <t>Arctodiphascon tenue voucher DT193 large subunit ribosomal RNA gene, partial sequence</t>
  </si>
  <si>
    <t>Arctodiphascon tenue voucher DT192 large subunit ribosomal RNA gene, partial sequence</t>
  </si>
  <si>
    <t>Platicrista aff. angustata 3 PG-2020 voucher 15_Platicrista_FR.001 large subunit ribosomal RNA gene, partial sequence</t>
  </si>
  <si>
    <t>Platicrista sp. 2 PG-2023a voucher Pla.niv_TW.006 large subunit ribosomal RNA gene, partial sequence</t>
  </si>
  <si>
    <t>Platicrista sp. 2 PG-2023a</t>
  </si>
  <si>
    <t>Diphascon sp. F6459 28S ribosomal RNA gene, partial sequence</t>
  </si>
  <si>
    <t>Diphascon sp. F6459</t>
  </si>
  <si>
    <t>Hypsibius pallidoides isolate DNA-DT-29 large subunit ribosomal RNA gene, partial sequence</t>
  </si>
  <si>
    <t>Hypsibius pallidoides isolate DNA-DT-36 large subunit ribosomal RNA gene, partial sequence</t>
  </si>
  <si>
    <t>Hypsibius pallidoides isolate DNA-DT-37 large subunit ribosomal RNA gene, partial sequence</t>
  </si>
  <si>
    <t>Platicrista aff. angustata 4 PG-2020 voucher 16_Platicrista_NO.018 large subunit ribosomal RNA gene, partial sequence</t>
  </si>
  <si>
    <t>Platicrista aff. angustata 2 PG-2020 voucher 14_Platicrista_PL.088 large subunit ribosomal RNA gene, partial sequence</t>
  </si>
  <si>
    <t>Adropion sp. n. 2 PG-2020 voucher 2_Adropion_NO.018 large subunit ribosomal RNA gene, partial sequence</t>
  </si>
  <si>
    <t>Hypsibius pallidoides isolate DNA-DT-35 large subunit ribosomal RNA gene, partial sequence</t>
  </si>
  <si>
    <t>Platicrista horribilis voucher 17_Platicrista_ME.008 large subunit ribosomal RNA gene, partial sequence</t>
  </si>
  <si>
    <t>Platicrista horribilis</t>
  </si>
  <si>
    <t>Itaquascon sp. n. PG-2020 voucher 13_Itaquascon_UG.004 large subunit ribosomal RNA gene, partial sequence</t>
  </si>
  <si>
    <t>Adropion sp. n. 1 PG-2020 voucher 1_Adropion_PL.276 large subunit ribosomal RNA gene, partial sequence</t>
  </si>
  <si>
    <t>Acutuncus giovanniniae isolate IT_012_02 large subunit ribosomal RNA gene, partial sequence</t>
  </si>
  <si>
    <t>Acutuncus giovanniniae</t>
  </si>
  <si>
    <t>Pilatobius sp. XS-2020 large subunit ribosomal RNA gene, partial sequence</t>
  </si>
  <si>
    <t>Tardigrada environmental sample isolate F9948 28S ribosomal RNA gene, partial sequence</t>
  </si>
  <si>
    <t>Acutuncus sp. 1 KZ-2020 isolate Lyr 24 large subunit ribosomal RNA gene, partial sequence</t>
  </si>
  <si>
    <t>Acutuncus sp. 1 KZ-2020</t>
  </si>
  <si>
    <t>Hypsibius convergens isolate Tar401 28S ribosomal RNA gene, partial sequence</t>
  </si>
  <si>
    <t>Hypsibius convergens</t>
  </si>
  <si>
    <t>Pilatobius sp. 261(8) isolate DT.117 large subunit ribosomal RNA gene, partial sequence</t>
  </si>
  <si>
    <t>Pilatobius sp. 261(8)</t>
  </si>
  <si>
    <t>Acutuncus antarcticus isolate DT364 large subunit ribosomal RNA gene, partial sequence</t>
  </si>
  <si>
    <t>Acutuncus antarcticus isolate DT365 large subunit ribosomal RNA gene, partial sequence</t>
  </si>
  <si>
    <t>Meplitumen sp. voucher DT384 large subunit ribosomal RNA gene, partial sequence</t>
  </si>
  <si>
    <t>Hypsibius convergens isolate Tar716 28S ribosomal RNA gene, partial sequence</t>
  </si>
  <si>
    <t>Acutuncus antarcticus isolate DT367 large subunit ribosomal RNA gene, partial sequence</t>
  </si>
  <si>
    <t>Tardigrada environmental sample isolate F7963B 28S ribosomal RNA gene, partial sequence</t>
  </si>
  <si>
    <t>Astatumen sp. n. 2 PG-2020 voucher 11_Astatumen_PL.001 large subunit ribosomal RNA gene, partial sequence</t>
  </si>
  <si>
    <t>Astatumen sp. n. 2 PG-2020</t>
  </si>
  <si>
    <t>Pilatobius islandicus isolate 6 large subunit ribosomal RNA gene, partial sequence</t>
  </si>
  <si>
    <t>Pilatobius islandicus</t>
  </si>
  <si>
    <t>Hypsibius klebelsbergi voucher AMUHD002 large subunit ribosomal RNA gene, partial sequence</t>
  </si>
  <si>
    <t>Cryobiotus klebelsbergi</t>
  </si>
  <si>
    <t>Hypsibius klebelsbergi voucher HD005 28S ribosomal RNA gene, partial sequence</t>
  </si>
  <si>
    <t>Acutuncus mecnuffi isolate Sciento.GB_001_02 large subunit ribosomal RNA gene, partial sequence</t>
  </si>
  <si>
    <t>Acutuncus mecnuffi</t>
  </si>
  <si>
    <t>Acutuncus mecnuffi isolate Sciento.GB_001_01 large subunit ribosomal RNA gene, partial sequence</t>
  </si>
  <si>
    <t>Hypsibius dujardini strain Neotypic large subunit ribosomal RNA gene, partial sequence</t>
  </si>
  <si>
    <t>Hypsibius dujardini</t>
  </si>
  <si>
    <t>Hypsibius klebelsbergi voucher HD075 28S ribosomal RNA gene, partial sequence</t>
  </si>
  <si>
    <t>Hypsibius sp. 1 DVT-2021 isolate DT-39 large subunit ribosomal RNA gene, partial sequence</t>
  </si>
  <si>
    <t>Hypsibius sp. 1 DVT-2021</t>
  </si>
  <si>
    <t>Hypsibius sp. 1 DVT-2021 isolate DT-38 large subunit ribosomal RNA gene, partial sequence</t>
  </si>
  <si>
    <t>Pilatobius sp. 1 KZ-2020 voucher GR.CO.3_28s large subunit ribosomal RNA gene, partial sequence</t>
  </si>
  <si>
    <t>Pilatobius sp. 1 KZ-2020</t>
  </si>
  <si>
    <t>Hypsibius sp. 1 LL-2023a breed Phoenix Center 1 large subunit ribosomal RNA gene, partial sequence</t>
  </si>
  <si>
    <t>Hypsibius sp. 1 LL-2023a</t>
  </si>
  <si>
    <t>Raribius sp. n. PG-2020 voucher 12_Raribius_GB.059 large subunit ribosomal RNA gene, partial sequence</t>
  </si>
  <si>
    <t>Acutuncus antarcticus gene for 28S ribosomal RNA, partial sequence</t>
  </si>
  <si>
    <t>Tardigrada environmental sample isolate F7959 28S ribosomal RNA gene, partial sequence</t>
  </si>
  <si>
    <t>Hypsibius exemplaris strain Sciento Z151 large subunit ribosomal RNA gene, partial sequence</t>
  </si>
  <si>
    <t>Hypsibius exemplaris</t>
  </si>
  <si>
    <t>Astatumen sp. n. 1 PG-2020 voucher 10_Astatumen_GB.059 large subunit ribosomal RNA gene, partial sequence</t>
  </si>
  <si>
    <t>Astatumen aff. trinacriae 3 PG-2020 voucher 8_Astatumen_HU.002 large subunit ribosomal RNA gene, partial sequence</t>
  </si>
  <si>
    <t>Astatumen aff. trinacriae 3 PG-2020</t>
  </si>
  <si>
    <t>Astatumen sp. voucher Ast.sp._TW.009 large subunit ribosomal RNA gene, partial sequence</t>
  </si>
  <si>
    <t>Astatumen sp. voucher DT403 large subunit ribosomal RNA gene, partial sequence</t>
  </si>
  <si>
    <t>Macrobiotus hufelandi grp. sp. F7518 28S ribosomal RNA gene, partial sequence</t>
  </si>
  <si>
    <t>Macrobiotus hufelandi group sp.</t>
  </si>
  <si>
    <t>Astatumen trinacriae isolate Tar714 28S ribosomal RNA gene, partial sequence</t>
  </si>
  <si>
    <t>Pilatobius oculatus voucher Pil.ocu_GB.022.01 large subunit ribosomal RNA gene, partial sequence</t>
  </si>
  <si>
    <t>Pilatobius oculatus</t>
  </si>
  <si>
    <t>Calohypsibius ornatus voucher FR.030.02 large subunit ribosomal RNA gene, partial sequence</t>
  </si>
  <si>
    <t>Pilatobius oculatus voucher Pil.ocu_GB.004.07 large subunit ribosomal RNA gene, partial sequence</t>
  </si>
  <si>
    <t>Astatumen sp. voucher DT390 large subunit ribosomal RNA gene, partial sequence</t>
  </si>
  <si>
    <t>Pilatobius cf. bullatus DT178 large subunit ribosomal RNA gene, partial sequence</t>
  </si>
  <si>
    <t>Pilatobius cf. bullatus 266(1) isolate DT.179 large subunit ribosomal RNA gene, partial sequence</t>
  </si>
  <si>
    <t>Pilatobius sp. 273(6) isolate DT.229 large subunit ribosomal RNA gene, partial sequence</t>
  </si>
  <si>
    <t>Calohypsibius ornatus voucher 19_Calohypsibius_FR.030 large subunit ribosomal RNA gene, partial sequence</t>
  </si>
  <si>
    <t>Calohypsibius ornatus isolate DT300 large subunit ribosomal RNA gene, partial sequence</t>
  </si>
  <si>
    <t>Microhypsibius cf. bertolanii isolate DT102 large subunit ribosomal RNA gene, partial sequence</t>
  </si>
  <si>
    <t>Microhypsibius cf. bertolanii 259(63) isolate DT185 large subunit ribosomal RNA gene, partial sequence</t>
  </si>
  <si>
    <t>Pilatobius sp. 1 KZ-2020 voucher GR.CO.9_28s large subunit ribosomal RNA gene, partial sequence</t>
  </si>
  <si>
    <t>Diphascon cf. pingue DT275 large subunit ribosomal RNA gene, partial sequence</t>
  </si>
  <si>
    <t>Diphascon cf. pingue DT275</t>
  </si>
  <si>
    <t>Diphascon cf. pingue voucher DT269 large subunit ribosomal RNA gene, partial sequence</t>
  </si>
  <si>
    <t>Diphascon cf. pingue</t>
  </si>
  <si>
    <t>Diphascon pingue isolate Tar698 28S ribosomal RNA gene, partial sequence</t>
  </si>
  <si>
    <t>Diphascon pingue</t>
  </si>
  <si>
    <t>Diphascon pingue isolate Tar704 28S ribosomal RNA gene, partial sequence</t>
  </si>
  <si>
    <t>Diphascon sp. F6456 28S ribosomal RNA gene, partial sequence</t>
  </si>
  <si>
    <t>Diphascon sp. F6456</t>
  </si>
  <si>
    <t>Diphascon cf. pingue DT276 large subunit ribosomal RNA gene, partial sequence</t>
  </si>
  <si>
    <t>Diphascon cf. pingue DT276</t>
  </si>
  <si>
    <t>Diphascon pingue isolate Tar703 28S ribosomal RNA gene, partial sequence</t>
  </si>
  <si>
    <t>PREDICTED: Paramacrobiotus metropolitanus large subunit ribosomal RNA (LOC129600602), rRNA</t>
  </si>
  <si>
    <t>Paramacrobiotus metropolitanus</t>
  </si>
  <si>
    <t>PREDICTED: Paramacrobiotus metropolitanus large subunit ribosomal RNA (LOC129584173), rRNA</t>
  </si>
  <si>
    <t>PREDICTED: Paramacrobiotus metropolitanus large subunit ribosomal RNA (LOC129600597), rRNA</t>
  </si>
  <si>
    <t>PREDICTED: Paramacrobiotus metropolitanus large subunit ribosomal RNA (LOC129600603), rRNA</t>
  </si>
  <si>
    <t>PREDICTED: Paramacrobiotus metropolitanus large subunit ribosomal RNA (LOC129584171), rRNA</t>
  </si>
  <si>
    <t>PREDICTED: Paramacrobiotus metropolitanus large subunit ribosomal RNA (LOC129600604), rRNA</t>
  </si>
  <si>
    <t>Paramacrobiotus metropolitanus Keio-3 gene for 28S rRNA, partial sequence</t>
  </si>
  <si>
    <t>PREDICTED: Paramacrobiotus metropolitanus large subunit ribosomal RNA (LOC129600600), rRNA</t>
  </si>
  <si>
    <t>PREDICTED: Paramacrobiotus metropolitanus large subunit ribosomal RNA (LOC129601955), rRNA</t>
  </si>
  <si>
    <t>PREDICTED: Paramacrobiotus metropolitanus large subunit ribosomal RNA (LOC129600601), rRNA</t>
  </si>
  <si>
    <t>PREDICTED: Paramacrobiotus metropolitanus large subunit ribosomal RNA (LOC129600598), rRNA</t>
  </si>
  <si>
    <t>Hypsibiidae gen. 2 sp. 1 KZ-2022a voucher Kopakaius_sp._1_NZ_28s_F_3.16 large subunit ribosomal RNA gene, partial sequence</t>
  </si>
  <si>
    <t>Hypsibiidae gen. 2 sp. 1 KZ-2022a</t>
  </si>
  <si>
    <t>Ramazzottius aff. oberhaeuseri 1 DS-2018 strain PL.141 cytochrome oxidase subunit I (COI) gene, partial cds; mitochondrial</t>
  </si>
  <si>
    <t>Ramazzottius aff. oberhaeuseri 1 DS-2018</t>
  </si>
  <si>
    <t>Ramazzottius aff. oberhaeuseri 5 DS-2018 strain CH.001 haplotype 2 cytochrome oxidase subunit I (COI) gene, partial cds; mitochondrial</t>
  </si>
  <si>
    <t>Ramazzottius aff. oberhaeuseri 5 DS-2018</t>
  </si>
  <si>
    <t>Ramazzottius aff. oberhaeuseri 1 DS-2018 strain PL.140 haplotype 1 cytochrome oxidase subunit I (COI) gene, partial cds; mitochondrial</t>
  </si>
  <si>
    <t>Astatumen aff. trinacriae 4 PG-2020 voucher 8_Astatumen_PL.120 cytochrome c oxidase subunit I (COX1) gene, partial cds; mitochondrial</t>
  </si>
  <si>
    <t>Adropion scoticum voucher 4_Adropion_GB.054 cytochrome c oxidase subunit I (COX1) gene, partial cds; mitochondrial</t>
  </si>
  <si>
    <t>Adropion scoticum voucher DT261 cytochrome c oxidase subunit I (COX1) gene, partial cds; mitochondrial</t>
  </si>
  <si>
    <t>Macrobiotus hufelandi grp. sp. F6441 cytochrome c oxidase subunit I (CO1) gene, partial cds; mitochondrial</t>
  </si>
  <si>
    <t>Parachela sp. Ta21-01 cytochrome oxidase subunit I (COI) gene, partial cds; mitochondrial</t>
  </si>
  <si>
    <t>Parachela sp. Ta21-01</t>
  </si>
  <si>
    <t>Macrobiotus cf. hufelandi CC-MF-5 cytochrome c oxidase subunit I (COX1) gene, partial cds; mitochondrial</t>
  </si>
  <si>
    <t>Macrobiotus cf. hufelandi CC-MF-5</t>
  </si>
  <si>
    <t>Macrobiotus cf. hufelandi Macro_06_172 isolate Macro06_172 cytochrome c oxidase subunit 1 (CO1) gene, partial cds; mitochondrial</t>
  </si>
  <si>
    <t>Macrobiotus cf. hufelandi Macro_06_172</t>
  </si>
  <si>
    <t>Ramazzottius varieornatus mitochondrial DNA, complete genome, strain: YOKOZUNA-1</t>
  </si>
  <si>
    <t>Ramazzottius varieornatus</t>
  </si>
  <si>
    <t>Ramazzottius varieornatus cytochrome oxidase subunit I gene, partial cds; mitochondrial</t>
  </si>
  <si>
    <t>Astatumen aff. trinacriae 3 PG-2020 voucher 7_Astatumen_HU.002 cytochrome c oxidase subunit I (COX1) gene, partial cds; mitochondrial</t>
  </si>
  <si>
    <t>Ramazzottius cf. oberhaeuseri isolate Rama2 cytochrome oxidase subunit I (COI) gene, partial cds; mitochondrial</t>
  </si>
  <si>
    <t>Ramazzottius cf. oberhaeuseri</t>
  </si>
  <si>
    <t>Macrobiotus hufelandi isolate F7438 cytochrome c oxidase subunit I (CO1) gene, partial cds; mitochondrial</t>
  </si>
  <si>
    <t>Macrobiotus hufelandi</t>
  </si>
  <si>
    <t>Diphascon sp. F7485 cytochrome c oxidase subunit I (CO1) gene, partial cds; mitochondrial</t>
  </si>
  <si>
    <t>Diphascon sp. F7485</t>
  </si>
  <si>
    <t>Adropion sp. voucher Adr.sp._TW.008 cytochrome c oxidase subunit I (COX1) gene, partial cds; mitochondrial</t>
  </si>
  <si>
    <t>Mesocrista revelata haplotype 4 cytochrome oxidase subunit I (COI) gene, partial cds; mitochondrial</t>
  </si>
  <si>
    <t>Ramazzottius sp. DE.002 cytochrome oxidase subunit I gene, partial cds; mitochondrial</t>
  </si>
  <si>
    <t>Ramazzottius sp. DE.002</t>
  </si>
  <si>
    <t>Ramazzottius cf. oberhaeuseri isolate Rama1 cytochrome oxidase subunit I (COI) gene, partial cds; mitochondrial</t>
  </si>
  <si>
    <t>Ramazzottius sp. AT.002 cytochrome oxidase subunit I gene, partial cds; mitochondrial</t>
  </si>
  <si>
    <t>Ramazzottius sp. AT.002</t>
  </si>
  <si>
    <t>Mesocrista sp. voucher Mes.sp._TW.008 cytochrome c oxidase subunit I (COX1) gene, partial cds; mitochondrial</t>
  </si>
  <si>
    <t>Macrobiotus polonicus strain AT.002 haplotype 2 cytochrome c oxidase subunit I (COX1) gene, partial cds; mitochondrial</t>
  </si>
  <si>
    <t>Macrobiotus polonicus</t>
  </si>
  <si>
    <t>Adropion scoticum voucher 5_Adropion_GB.054 cytochrome c oxidase subunit I (COX1) gene, partial cds; mitochondrial</t>
  </si>
  <si>
    <t>Mesocrista revelata haplotype 3 cytochrome oxidase subunit I (COI) gene, partial cds; mitochondrial</t>
  </si>
  <si>
    <t>Mesocrista revelata haplotype B cytochrome oxidase subunit I (COI) gene, partial cds; mitochondrial</t>
  </si>
  <si>
    <t>Mesocrista revelata haplotype A cytochrome oxidase subunit I (COI) gene, partial cds; mitochondrial</t>
  </si>
  <si>
    <t>Mesocrista revelata voucher DT264 cytochrome c oxidase subunit I (COX1) gene, partial cds; mitochondrial</t>
  </si>
  <si>
    <t>Diaforobiotus sp. MV2022 strain S2011.Dia.1 cytochrome c oxidase subunit I (COX1) gene, partial cds; mitochondrial</t>
  </si>
  <si>
    <t>Diaforobiotus sp. MV2022</t>
  </si>
  <si>
    <t>Cryoconicus kaczmareki haplotype 2 cytochrome oxidase subunit I gene, partial cds; mitochondrial</t>
  </si>
  <si>
    <t>Cryoconicus kaczmareki</t>
  </si>
  <si>
    <t>Dastychius improvisus isolate AT2_5 cytochrome oxidase subunit I gene, partial cds; mitochondrial</t>
  </si>
  <si>
    <t>Dastychius improvisus</t>
  </si>
  <si>
    <t>Dastychius improvisus isolate AT2_4 cytochrome oxidase subunit I gene, partial cds; mitochondrial</t>
  </si>
  <si>
    <t>Dastychius improvisus isolate AT2_1 cytochrome oxidase subunit I gene, partial cds; mitochondrial</t>
  </si>
  <si>
    <t>Dastychius improvisus isolate AT2_2 cytochrome oxidase subunit I gene, partial cds; mitochondrial</t>
  </si>
  <si>
    <t>Dastychius improvisus isolate AT2_3 cytochrome oxidase subunit I gene, partial cds; mitochondrial</t>
  </si>
  <si>
    <t>Cryoconicus kaczmareki haplotype 3 cytochrome oxidase subunit I gene, partial cds; mitochondrial</t>
  </si>
  <si>
    <t>Cryoconicus kaczmareki haplotype 1 cytochrome oxidase subunit I gene, partial cds; mitochondrial</t>
  </si>
  <si>
    <t>Macrobiotus hufelandi isolate S605.Mac.2 cytochrome c oxidase subunit I (COX1) gene, partial cds; mitochondrial</t>
  </si>
  <si>
    <t>Macrobiotus sp. 1 MC-2021 isolate C4218_V1 cytochrome c oxidase subunit I (COX1) gene, partial cds; mitochondrial</t>
  </si>
  <si>
    <t>Macrobiotus sp. 1 MC-2021</t>
  </si>
  <si>
    <t>Cryoconicus kaczmareki haplotype 5 cytochrome oxidase subunit I gene, partial cds; mitochondrial</t>
  </si>
  <si>
    <t>Cryoconicus kaczmareki haplotype 4 cytochrome oxidase subunit I gene, partial cds; mitochondrial</t>
  </si>
  <si>
    <t>Platicrista angustata voucher Pla.ang_GB.135 cytochrome c oxidase subunit I (COX1) gene, partial cds; mitochondrial</t>
  </si>
  <si>
    <t>Platicrista angustata voucher Pla.ang_GB.154 cytochrome c oxidase subunit I (COX1) gene, partial cds; mitochondrial</t>
  </si>
  <si>
    <t>Macrobiotus hufelandi voucher C2953a cytochrome oxidase subunit I (COI) gene, partial cds; mitochondrial</t>
  </si>
  <si>
    <t>Pilatobius islandicus cytochrome oxidase subunit I gene, partial cds; mitochondrial</t>
  </si>
  <si>
    <t>Macrobiotus ripperi isolate FI.066.4 cytochrome c oxidase subunit I (COX1) gene, partial cds; mitochondrial</t>
  </si>
  <si>
    <t>Macrobiotus ripperi</t>
  </si>
  <si>
    <t>Macrobiotus ripperi strain FI.066 cytochrome c oxidase subunit I (COX1) gene, partial cds; mitochondrial</t>
  </si>
  <si>
    <t>Macrobiotus ripperi isolate FI.066.2 cytochrome c oxidase subunit I (COX1) gene, partial cds; mitochondrial</t>
  </si>
  <si>
    <t>Macrobiotus ripperi isolate FI.066.3 cytochrome c oxidase subunit I (COX1) gene, partial cds; mitochondrial</t>
  </si>
  <si>
    <t>Macrobiotus sp. 1 MC-2021 isolate C4218_V7 cytochrome c oxidase subunit I (COX1) gene, partial cds; mitochondrial</t>
  </si>
  <si>
    <t>Cryoconicus kaczmareki haplotype 7 cytochrome oxidase subunit I gene, partial cds; mitochondrial</t>
  </si>
  <si>
    <t>Macrobiotus hufelandi voucher C2953b cytochrome oxidase subunit I (COI) gene, partial cds; mitochondrial</t>
  </si>
  <si>
    <t>Macrobiotus hufelandi voucher C2953US1 cytochrome oxidase subunit I (COI) gene, partial cds; mitochondrial</t>
  </si>
  <si>
    <t>Macrobiotus hufelandi isolate S605.Mac.1 cytochrome c oxidase subunit I (COX1) gene, partial cds; mitochondrial</t>
  </si>
  <si>
    <t>Diphascon cf. pingue DT276 cytochrome c oxidase subunit I (COX1) gene, partial cds; mitochondrial</t>
  </si>
  <si>
    <t>Macrobiotus hufelandi voucher DT252 cytochrome c oxidase subunit I (COX1) gene, partial cds; mitochondrial</t>
  </si>
  <si>
    <t>Hypsibius klebelsbergi voucher HD072 cytochrome c oxidase subunit I (COI) gene, partial cds; mitochondrial</t>
  </si>
  <si>
    <t>Macrobiotus pallarii isolate Tar407 cytochrome oxidase subunit I (COI) gene, partial cds; mitochondrial</t>
  </si>
  <si>
    <t>Macrobiotus pallarii</t>
  </si>
  <si>
    <t>Ramazzottius sp. B MV2020 isolate S132.Ram.1 cytochrome c oxidase subunit I (COX1) gene, partial cds; mitochondrial</t>
  </si>
  <si>
    <t>Ramazzottius sp. B MV2020</t>
  </si>
  <si>
    <t>Macrobiotus ripperi strain PL.015 haplotype 1 cytochrome c oxidase subunit I (COX1) gene, partial cds; mitochondrial</t>
  </si>
  <si>
    <t>Macrobiotus ripperi isolate PL.015.2 cytochrome c oxidase subunit I (COX1) gene, partial cds; mitochondrial</t>
  </si>
  <si>
    <t>Macrobiotus ripperi isolate PL.015.1 cytochrome c oxidase subunit I (COX1) gene, partial cds; mitochondrial</t>
  </si>
  <si>
    <t>Macrobiotus hufelandi voucher C2953c cytochrome oxidase subunit I (COI) gene, partial cds; mitochondrial</t>
  </si>
  <si>
    <t>Thulinius sp. DVL-2010 mitochondrion, complete genome</t>
  </si>
  <si>
    <t>Thulinius sp. DVL-2010</t>
  </si>
  <si>
    <t>Macrobiotus sp. 1 MC-2021 isolate C4218_T5 cytochrome c oxidase subunit I (COX1) gene, partial cds; mitochondrial</t>
  </si>
  <si>
    <t>Macrobiotus sp. 1 MC-2021 isolate C4218_V4 cytochrome c oxidase subunit I (COX1) gene, partial cds; mitochondrial</t>
  </si>
  <si>
    <t>Paramacrobiotus sp. strain HU.012 haplotype 1 cytochrome oxidase subunit I gene, partial cds; mitochondrial</t>
  </si>
  <si>
    <t>Paramacrobiotus sp. strain HU.012 haplotype 2 cytochrome oxidase subunit I gene, partial cds; mitochondrial</t>
  </si>
  <si>
    <t>Hypsibius klebelsbergi voucher HD001 cytochrome c oxidase subunit I (COI) gene, partial cds; mitochondrial</t>
  </si>
  <si>
    <t>Hypsibius pallidoides isolate DNA-DT-29 cytochrome c oxidase subunit I (COX1) gene, partial cds; mitochondrial</t>
  </si>
  <si>
    <t>Cryoconicus kaczmareki haplotype 6 cytochrome oxidase subunit I gene, partial cds; mitochondrial</t>
  </si>
  <si>
    <t>Tenuibiotus sp. 1 DVT-2023a isolate DT422 cytochrome c oxidase subunit I (COX1) gene, partial cds; mitochondrial</t>
  </si>
  <si>
    <t>Tenuibiotus sp. 1 DVT-2023a</t>
  </si>
  <si>
    <t>Tenuibiotus sp. 1 DVT-2023a isolate DT424 cytochrome c oxidase subunit I (COX1) gene, partial cds; mitochondrial</t>
  </si>
  <si>
    <t>Tenuibiotus sp. 1 DVT-2023a isolate DT423 cytochrome c oxidase subunit I (COX1) gene, partial cds; mitochondrial</t>
  </si>
  <si>
    <t>Ramazzottius sp. B MV2020 isolate S67.Ram.2 cytochrome c oxidase subunit I (COX1) gene, partial cds; mitochondrial</t>
  </si>
  <si>
    <t>Astatumen sp. voucher Ast.sp._TW.009 cytochrome c oxidase subunit I (COX1) gene, partial cds; mitochondrial</t>
  </si>
  <si>
    <t>Macrobiotus hufelandi voucher DT289 cytochrome c oxidase subunit I (COX1) gene, partial cds; mitochondrial</t>
  </si>
  <si>
    <t>Macrobiotus ripperi isolate PL.015.4 cytochrome c oxidase subunit I (COX1) gene, partial cds; mitochondrial</t>
  </si>
  <si>
    <t>Macrobiotus ripperi strain PL.015 haplotype 2 cytochrome c oxidase subunit I (COX1) gene, partial cds; mitochondrial</t>
  </si>
  <si>
    <t>Macrobiotus hufelandi voucher DT287 cytochrome c oxidase subunit I (COX1) gene, partial cds; mitochondrial</t>
  </si>
  <si>
    <t>Macrobiotus ripperi isolate PL.015.3 cytochrome c oxidase subunit I (COX1) gene, partial cds; mitochondrial</t>
  </si>
  <si>
    <t>Hypsibius pallidus isolate KT05 cytochrome c oxidase subunit I (COX1) gene, partial cds; mitochondrial</t>
  </si>
  <si>
    <t>Hypsibius pallidus</t>
  </si>
  <si>
    <t>Hypsibius pallidus isolate AI23 cytochrome c oxidase subunit I (COX1) gene, partial cds; mitochondrial</t>
  </si>
  <si>
    <t>Hypsibius pallidoides isolate 251(10) cytochrome oxidase subunit I (COI) gene, partial cds; mitochondrial</t>
  </si>
  <si>
    <t>Hypsibius pallidoides isolate DNA-DT-36 cytochrome c oxidase subunit I (COX1) gene, partial cds; mitochondrial</t>
  </si>
  <si>
    <t>Hypsibius pallidoides isolate DNA-DT-35 cytochrome c oxidase subunit I (COX1) gene, partial cds; mitochondrial</t>
  </si>
  <si>
    <t>Hypsibius pallidus isolate KT02 cytochrome c oxidase subunit I (COX1) gene, partial cds; mitochondrial</t>
  </si>
  <si>
    <t>Hypsibius pallidoides isolate DNA-DT-45 cytochrome c oxidase subunit I (COX1) gene, partial cds; mitochondrial</t>
  </si>
  <si>
    <t>Minibiotus sp. Mini_06_138 cytochrome c oxidase subunit 1 (CO1) gene, partial cds; mitochondrial</t>
  </si>
  <si>
    <t>Minibiotus sp. Mini_06_138</t>
  </si>
  <si>
    <t>Mesobiotus occultatus isolate DT97.Spitsbergen cytochrome c oxidase subunit I (COX1) gene, partial cds; mitochondrial</t>
  </si>
  <si>
    <t>Mesobiotus occultatus</t>
  </si>
  <si>
    <t>Richtersius coronifer voucher C2341-RC_2m cytochrome oxidase subunit I (COI) gene, partial cds; mitochondrial</t>
  </si>
  <si>
    <t>Richtersius coronifer</t>
  </si>
  <si>
    <t>Richtersius coronifer voucher C2341-RC_3m cytochrome oxidase subunit I (COI) gene, partial cds; mitochondrial</t>
  </si>
  <si>
    <t>Macrobiotus sandrae isolate S859.Mac.1 cytochrome c oxidase subunit I (COX1) gene, partial cds; mitochondrial</t>
  </si>
  <si>
    <t>Macrobiotus sandrae</t>
  </si>
  <si>
    <t>Macrobiotus rybaki isolate GR.011.1 cytochrome c oxidase subunit I (COX1) gene, partial cds; mitochondrial</t>
  </si>
  <si>
    <t>Macrobiotus rybaki</t>
  </si>
  <si>
    <t>Murrayon dianeae isolate Tar712 cytochrome oxidase subunit I (COI) gene, partial cds; mitochondrial</t>
  </si>
  <si>
    <t>Murrayon dianeae</t>
  </si>
  <si>
    <t>Macrobiotus cf. recens DS-2018 isolate ES.006_H2 cytochrome oxidase subunit I (COI) gene, partial cds; mitochondrial</t>
  </si>
  <si>
    <t>Macrobiotus cf. recens DS-2018</t>
  </si>
  <si>
    <t>Acutuncus antarcticus isolate Ta29-03 cytochrome oxidase subunit I (COI) gene, partial cds; mitochondrial</t>
  </si>
  <si>
    <t>Diphascon pingue isolate Tar703 cytochrome oxidase subunit I (COI) gene, partial cds; mitochondrial</t>
  </si>
  <si>
    <t>Diphascon pingue isolate Tar698 cytochrome oxidase subunit I (COI) gene, partial cds; mitochondrial</t>
  </si>
  <si>
    <t>Diphascon sp. Diph06_146 cytochrome c oxidase subunit 1 (CO1) gene, partial cds; mitochondrial</t>
  </si>
  <si>
    <t>Diphascon sp. Diph06_146</t>
  </si>
  <si>
    <t xml:space="preserve">SUPPLEMENTARY MATERIALS FOR THE ARTICLE: </t>
  </si>
  <si>
    <r>
      <t xml:space="preserve">A new leaf litter dwelling </t>
    </r>
    <r>
      <rPr>
        <b/>
        <i/>
        <sz val="11"/>
        <color theme="1"/>
        <rFont val="Arial"/>
        <family val="2"/>
        <charset val="238"/>
      </rPr>
      <t xml:space="preserve">Adropion </t>
    </r>
    <r>
      <rPr>
        <b/>
        <sz val="11"/>
        <color theme="1"/>
        <rFont val="Arial"/>
        <family val="2"/>
        <charset val="238"/>
      </rPr>
      <t>species (Tardigrada; Eutardigrada; Itaquasconinae) from the Northern Apennines (Italy)</t>
    </r>
  </si>
  <si>
    <t>Matteo Vecchi</t>
  </si>
  <si>
    <t>Published in: Folia Biologica (Kraków), vol. 72 (2024), No 3.</t>
  </si>
  <si>
    <t>https://doi.org/10.3409/fb_72-3.11</t>
  </si>
  <si>
    <t xml:space="preserve">SM.02. Results of the blastn search of the newly produced sequences against the NCBI nore_nt </t>
  </si>
  <si>
    <t>DOI: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</si>
</sst>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 CE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1" fontId="0" fillId="0" borderId="0" xfId="0" applyNumberFormat="1"/>
    <xf numFmtId="0" fontId="1" fillId="0" borderId="0" xfId="0" applyFont="1"/>
    <xf numFmtId="9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/>
    <xf numFmtId="0" fontId="3" fillId="0" borderId="0" xfId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3409/fb_72-3.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17" sqref="A17"/>
    </sheetView>
  </sheetViews>
  <sheetFormatPr defaultRowHeight="15" x14ac:dyDescent="0.25"/>
  <cols>
    <col min="1" max="1" width="102.28515625" bestFit="1" customWidth="1"/>
  </cols>
  <sheetData>
    <row r="1" spans="1:3" ht="15" customHeight="1" x14ac:dyDescent="0.25">
      <c r="A1" s="4" t="s">
        <v>419</v>
      </c>
    </row>
    <row r="2" spans="1:3" ht="15.95" customHeight="1" x14ac:dyDescent="0.25">
      <c r="A2" s="5" t="s">
        <v>420</v>
      </c>
      <c r="B2" s="6"/>
      <c r="C2" s="6"/>
    </row>
    <row r="3" spans="1:3" ht="15.95" customHeight="1" x14ac:dyDescent="0.25">
      <c r="A3" s="7" t="s">
        <v>421</v>
      </c>
      <c r="B3" s="6"/>
      <c r="C3" s="6"/>
    </row>
    <row r="4" spans="1:3" ht="15.95" customHeight="1" x14ac:dyDescent="0.25">
      <c r="A4" s="8" t="s">
        <v>422</v>
      </c>
      <c r="B4" s="6"/>
      <c r="C4" s="6"/>
    </row>
    <row r="5" spans="1:3" ht="15" customHeight="1" x14ac:dyDescent="0.25">
      <c r="A5" s="4"/>
    </row>
    <row r="6" spans="1:3" s="6" customFormat="1" ht="15" customHeight="1" x14ac:dyDescent="0.2">
      <c r="A6" s="9" t="s">
        <v>425</v>
      </c>
    </row>
    <row r="7" spans="1:3" s="6" customFormat="1" ht="15" customHeight="1" x14ac:dyDescent="0.2">
      <c r="A7" s="11" t="s">
        <v>423</v>
      </c>
    </row>
    <row r="9" spans="1:3" s="10" customFormat="1" x14ac:dyDescent="0.25">
      <c r="A9" s="5" t="s">
        <v>424</v>
      </c>
    </row>
    <row r="10" spans="1:3" s="10" customFormat="1" x14ac:dyDescent="0.25"/>
    <row r="11" spans="1:3" s="10" customFormat="1" x14ac:dyDescent="0.25">
      <c r="A11" s="2" t="s">
        <v>0</v>
      </c>
    </row>
  </sheetData>
  <hyperlinks>
    <hyperlink ref="A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A6" sqref="A6"/>
    </sheetView>
  </sheetViews>
  <sheetFormatPr defaultRowHeight="15" x14ac:dyDescent="0.25"/>
  <sheetData>
    <row r="1" spans="1:9" s="2" customFormat="1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 x14ac:dyDescent="0.25">
      <c r="A2" t="s">
        <v>10</v>
      </c>
      <c r="B2" t="s">
        <v>11</v>
      </c>
      <c r="C2">
        <v>1450</v>
      </c>
      <c r="D2">
        <v>1450</v>
      </c>
      <c r="E2" s="3">
        <v>0.87</v>
      </c>
      <c r="F2">
        <v>0</v>
      </c>
      <c r="G2">
        <v>98.44</v>
      </c>
      <c r="H2">
        <v>887</v>
      </c>
      <c r="I2" t="str">
        <f>HYPERLINK("https://www.ncbi.nlm.nih.gov/nucleotide/OR693186.1?report=genbank&amp;log$=nucltop&amp;blast_rank=1&amp;RID=EN92ZJ6E016","OR693186.1")</f>
        <v>OR693186.1</v>
      </c>
    </row>
    <row r="3" spans="1:9" x14ac:dyDescent="0.25">
      <c r="A3" t="s">
        <v>12</v>
      </c>
      <c r="B3" t="s">
        <v>13</v>
      </c>
      <c r="C3">
        <v>1648</v>
      </c>
      <c r="D3">
        <v>1648</v>
      </c>
      <c r="E3" s="3">
        <v>1</v>
      </c>
      <c r="F3">
        <v>0</v>
      </c>
      <c r="G3">
        <v>98.2</v>
      </c>
      <c r="H3">
        <v>1010</v>
      </c>
      <c r="I3" t="str">
        <f>HYPERLINK("https://www.ncbi.nlm.nih.gov/nucleotide/OP035715.1?report=genbank&amp;log$=nucltop&amp;blast_rank=2&amp;RID=EN92ZJ6E016","OP035715.1")</f>
        <v>OP035715.1</v>
      </c>
    </row>
    <row r="4" spans="1:9" x14ac:dyDescent="0.25">
      <c r="A4" t="s">
        <v>14</v>
      </c>
      <c r="B4" t="s">
        <v>13</v>
      </c>
      <c r="C4">
        <v>1648</v>
      </c>
      <c r="D4">
        <v>1648</v>
      </c>
      <c r="E4" s="3">
        <v>1</v>
      </c>
      <c r="F4">
        <v>0</v>
      </c>
      <c r="G4">
        <v>98.2</v>
      </c>
      <c r="H4">
        <v>1708</v>
      </c>
      <c r="I4" t="str">
        <f>HYPERLINK("https://www.ncbi.nlm.nih.gov/nucleotide/MG833237.1?report=genbank&amp;log$=nucltop&amp;blast_rank=3&amp;RID=EN92ZJ6E016","MG833237.1")</f>
        <v>MG833237.1</v>
      </c>
    </row>
    <row r="5" spans="1:9" x14ac:dyDescent="0.25">
      <c r="A5" t="s">
        <v>15</v>
      </c>
      <c r="B5" t="s">
        <v>13</v>
      </c>
      <c r="C5">
        <v>1553</v>
      </c>
      <c r="D5">
        <v>1553</v>
      </c>
      <c r="E5" s="3">
        <v>0.94</v>
      </c>
      <c r="F5">
        <v>0</v>
      </c>
      <c r="G5">
        <v>98.1</v>
      </c>
      <c r="H5">
        <v>953</v>
      </c>
      <c r="I5" t="str">
        <f>HYPERLINK("https://www.ncbi.nlm.nih.gov/nucleotide/MT126752.1?report=genbank&amp;log$=nucltop&amp;blast_rank=4&amp;RID=EN92ZJ6E016","MT126752.1")</f>
        <v>MT126752.1</v>
      </c>
    </row>
    <row r="6" spans="1:9" x14ac:dyDescent="0.25">
      <c r="A6" t="s">
        <v>16</v>
      </c>
      <c r="B6" t="s">
        <v>17</v>
      </c>
      <c r="C6">
        <v>1427</v>
      </c>
      <c r="D6">
        <v>1427</v>
      </c>
      <c r="E6" s="3">
        <v>0.87</v>
      </c>
      <c r="F6">
        <v>0</v>
      </c>
      <c r="G6">
        <v>97.83</v>
      </c>
      <c r="H6">
        <v>887</v>
      </c>
      <c r="I6" t="str">
        <f>HYPERLINK("https://www.ncbi.nlm.nih.gov/nucleotide/OR693188.1?report=genbank&amp;log$=nucltop&amp;blast_rank=5&amp;RID=EN92ZJ6E016","OR693188.1")</f>
        <v>OR693188.1</v>
      </c>
    </row>
    <row r="7" spans="1:9" x14ac:dyDescent="0.25">
      <c r="A7" t="s">
        <v>18</v>
      </c>
      <c r="B7" t="s">
        <v>19</v>
      </c>
      <c r="C7">
        <v>1626</v>
      </c>
      <c r="D7">
        <v>1626</v>
      </c>
      <c r="E7" s="3">
        <v>1</v>
      </c>
      <c r="F7">
        <v>0</v>
      </c>
      <c r="G7">
        <v>97.68</v>
      </c>
      <c r="H7">
        <v>1705</v>
      </c>
      <c r="I7" t="str">
        <f>HYPERLINK("https://www.ncbi.nlm.nih.gov/nucleotide/KU528627.1?report=genbank&amp;log$=nucltop&amp;blast_rank=6&amp;RID=EN92ZJ6E016","KU528627.1")</f>
        <v>KU528627.1</v>
      </c>
    </row>
    <row r="8" spans="1:9" x14ac:dyDescent="0.25">
      <c r="A8" t="s">
        <v>20</v>
      </c>
      <c r="B8" t="s">
        <v>19</v>
      </c>
      <c r="C8">
        <v>1626</v>
      </c>
      <c r="D8">
        <v>1626</v>
      </c>
      <c r="E8" s="3">
        <v>1</v>
      </c>
      <c r="F8">
        <v>0</v>
      </c>
      <c r="G8">
        <v>97.68</v>
      </c>
      <c r="H8">
        <v>1018</v>
      </c>
      <c r="I8" t="str">
        <f>HYPERLINK("https://www.ncbi.nlm.nih.gov/nucleotide/OP035717.1?report=genbank&amp;log$=nucltop&amp;blast_rank=7&amp;RID=EN92ZJ6E016","OP035717.1")</f>
        <v>OP035717.1</v>
      </c>
    </row>
    <row r="9" spans="1:9" x14ac:dyDescent="0.25">
      <c r="A9" t="s">
        <v>21</v>
      </c>
      <c r="B9" t="s">
        <v>22</v>
      </c>
      <c r="C9">
        <v>1607</v>
      </c>
      <c r="D9">
        <v>1607</v>
      </c>
      <c r="E9" s="3">
        <v>0.99</v>
      </c>
      <c r="F9">
        <v>0</v>
      </c>
      <c r="G9">
        <v>97.35</v>
      </c>
      <c r="H9">
        <v>1763</v>
      </c>
      <c r="I9" t="str">
        <f>HYPERLINK("https://www.ncbi.nlm.nih.gov/nucleotide/FJ435732.1?report=genbank&amp;log$=nucltop&amp;blast_rank=8&amp;RID=EN92ZJ6E016","FJ435732.1")</f>
        <v>FJ435732.1</v>
      </c>
    </row>
    <row r="10" spans="1:9" x14ac:dyDescent="0.25">
      <c r="A10" t="s">
        <v>23</v>
      </c>
      <c r="B10" t="s">
        <v>22</v>
      </c>
      <c r="C10">
        <v>1607</v>
      </c>
      <c r="D10">
        <v>1607</v>
      </c>
      <c r="E10" s="3">
        <v>0.99</v>
      </c>
      <c r="F10">
        <v>0</v>
      </c>
      <c r="G10">
        <v>97.35</v>
      </c>
      <c r="H10">
        <v>1740</v>
      </c>
      <c r="I10" t="str">
        <f>HYPERLINK("https://www.ncbi.nlm.nih.gov/nucleotide/FJ435731.1?report=genbank&amp;log$=nucltop&amp;blast_rank=9&amp;RID=EN92ZJ6E016","FJ435731.1")</f>
        <v>FJ435731.1</v>
      </c>
    </row>
    <row r="11" spans="1:9" x14ac:dyDescent="0.25">
      <c r="A11" t="s">
        <v>24</v>
      </c>
      <c r="B11" t="s">
        <v>25</v>
      </c>
      <c r="C11">
        <v>1602</v>
      </c>
      <c r="D11">
        <v>1602</v>
      </c>
      <c r="E11" s="3">
        <v>1</v>
      </c>
      <c r="F11">
        <v>0</v>
      </c>
      <c r="G11">
        <v>97.26</v>
      </c>
      <c r="H11">
        <v>1717</v>
      </c>
      <c r="I11" t="str">
        <f>HYPERLINK("https://www.ncbi.nlm.nih.gov/nucleotide/KX347532.1?report=genbank&amp;log$=nucltop&amp;blast_rank=10&amp;RID=EN92ZJ6E016","KX347532.1")</f>
        <v>KX347532.1</v>
      </c>
    </row>
    <row r="12" spans="1:9" x14ac:dyDescent="0.25">
      <c r="A12" t="s">
        <v>26</v>
      </c>
      <c r="B12" t="s">
        <v>27</v>
      </c>
      <c r="C12">
        <v>1511</v>
      </c>
      <c r="D12">
        <v>1511</v>
      </c>
      <c r="E12" s="3">
        <v>0.94</v>
      </c>
      <c r="F12">
        <v>0</v>
      </c>
      <c r="G12">
        <v>97.19</v>
      </c>
      <c r="H12">
        <v>953</v>
      </c>
      <c r="I12" t="str">
        <f>HYPERLINK("https://www.ncbi.nlm.nih.gov/nucleotide/MT126756.1?report=genbank&amp;log$=nucltop&amp;blast_rank=11&amp;RID=EN92ZJ6E016","MT126756.1")</f>
        <v>MT126756.1</v>
      </c>
    </row>
    <row r="13" spans="1:9" x14ac:dyDescent="0.25">
      <c r="A13" t="s">
        <v>28</v>
      </c>
      <c r="B13" t="s">
        <v>29</v>
      </c>
      <c r="C13">
        <v>1595</v>
      </c>
      <c r="D13">
        <v>1595</v>
      </c>
      <c r="E13" s="3">
        <v>0.99</v>
      </c>
      <c r="F13">
        <v>0</v>
      </c>
      <c r="G13">
        <v>97.04</v>
      </c>
      <c r="H13">
        <v>1007</v>
      </c>
      <c r="I13" t="str">
        <f>HYPERLINK("https://www.ncbi.nlm.nih.gov/nucleotide/OQ351317.1?report=genbank&amp;log$=nucltop&amp;blast_rank=12&amp;RID=EN92ZJ6E016","OQ351317.1")</f>
        <v>OQ351317.1</v>
      </c>
    </row>
    <row r="14" spans="1:9" x14ac:dyDescent="0.25">
      <c r="A14" t="s">
        <v>30</v>
      </c>
      <c r="B14" t="s">
        <v>31</v>
      </c>
      <c r="C14">
        <v>1506</v>
      </c>
      <c r="D14">
        <v>1506</v>
      </c>
      <c r="E14" s="3">
        <v>0.94</v>
      </c>
      <c r="F14">
        <v>0</v>
      </c>
      <c r="G14">
        <v>96.98</v>
      </c>
      <c r="H14">
        <v>953</v>
      </c>
      <c r="I14" t="str">
        <f>HYPERLINK("https://www.ncbi.nlm.nih.gov/nucleotide/MT126758.1?report=genbank&amp;log$=nucltop&amp;blast_rank=13&amp;RID=EN92ZJ6E016","MT126758.1")</f>
        <v>MT126758.1</v>
      </c>
    </row>
    <row r="15" spans="1:9" x14ac:dyDescent="0.25">
      <c r="A15" t="s">
        <v>32</v>
      </c>
      <c r="B15" t="s">
        <v>33</v>
      </c>
      <c r="C15">
        <v>1502</v>
      </c>
      <c r="D15">
        <v>1502</v>
      </c>
      <c r="E15" s="3">
        <v>0.94</v>
      </c>
      <c r="F15">
        <v>0</v>
      </c>
      <c r="G15">
        <v>96.97</v>
      </c>
      <c r="H15">
        <v>953</v>
      </c>
      <c r="I15" t="str">
        <f>HYPERLINK("https://www.ncbi.nlm.nih.gov/nucleotide/MT126757.1?report=genbank&amp;log$=nucltop&amp;blast_rank=14&amp;RID=EN92ZJ6E016","MT126757.1")</f>
        <v>MT126757.1</v>
      </c>
    </row>
    <row r="16" spans="1:9" x14ac:dyDescent="0.25">
      <c r="A16" t="s">
        <v>34</v>
      </c>
      <c r="B16" t="s">
        <v>35</v>
      </c>
      <c r="C16">
        <v>1499</v>
      </c>
      <c r="D16">
        <v>1499</v>
      </c>
      <c r="E16" s="3">
        <v>0.94</v>
      </c>
      <c r="F16">
        <v>0</v>
      </c>
      <c r="G16">
        <v>96.86</v>
      </c>
      <c r="H16">
        <v>953</v>
      </c>
      <c r="I16" t="str">
        <f>HYPERLINK("https://www.ncbi.nlm.nih.gov/nucleotide/MT126762.1?report=genbank&amp;log$=nucltop&amp;blast_rank=15&amp;RID=EN92ZJ6E016","MT126762.1")</f>
        <v>MT126762.1</v>
      </c>
    </row>
    <row r="17" spans="1:9" x14ac:dyDescent="0.25">
      <c r="A17" t="s">
        <v>36</v>
      </c>
      <c r="B17" t="s">
        <v>37</v>
      </c>
      <c r="C17">
        <v>1499</v>
      </c>
      <c r="D17">
        <v>1499</v>
      </c>
      <c r="E17" s="3">
        <v>0.94</v>
      </c>
      <c r="F17">
        <v>0</v>
      </c>
      <c r="G17">
        <v>96.86</v>
      </c>
      <c r="H17">
        <v>953</v>
      </c>
      <c r="I17" t="str">
        <f>HYPERLINK("https://www.ncbi.nlm.nih.gov/nucleotide/MT126761.1?report=genbank&amp;log$=nucltop&amp;blast_rank=16&amp;RID=EN92ZJ6E016","MT126761.1")</f>
        <v>MT126761.1</v>
      </c>
    </row>
    <row r="18" spans="1:9" x14ac:dyDescent="0.25">
      <c r="A18" t="s">
        <v>38</v>
      </c>
      <c r="B18" t="s">
        <v>39</v>
      </c>
      <c r="C18">
        <v>1490</v>
      </c>
      <c r="D18">
        <v>1490</v>
      </c>
      <c r="E18" s="3">
        <v>0.94</v>
      </c>
      <c r="F18">
        <v>0</v>
      </c>
      <c r="G18">
        <v>96.64</v>
      </c>
      <c r="H18">
        <v>953</v>
      </c>
      <c r="I18" t="str">
        <f>HYPERLINK("https://www.ncbi.nlm.nih.gov/nucleotide/MT126760.1?report=genbank&amp;log$=nucltop&amp;blast_rank=17&amp;RID=EN92ZJ6E016","MT126760.1")</f>
        <v>MT126760.1</v>
      </c>
    </row>
    <row r="19" spans="1:9" x14ac:dyDescent="0.25">
      <c r="A19" t="s">
        <v>40</v>
      </c>
      <c r="B19" t="s">
        <v>41</v>
      </c>
      <c r="C19">
        <v>1575</v>
      </c>
      <c r="D19">
        <v>1575</v>
      </c>
      <c r="E19" s="3">
        <v>0.99</v>
      </c>
      <c r="F19">
        <v>0</v>
      </c>
      <c r="G19">
        <v>96.61</v>
      </c>
      <c r="H19">
        <v>1017</v>
      </c>
      <c r="I19" t="str">
        <f>HYPERLINK("https://www.ncbi.nlm.nih.gov/nucleotide/OQ351319.1?report=genbank&amp;log$=nucltop&amp;blast_rank=18&amp;RID=EN92ZJ6E016","OQ351319.1")</f>
        <v>OQ351319.1</v>
      </c>
    </row>
    <row r="20" spans="1:9" x14ac:dyDescent="0.25">
      <c r="A20" t="s">
        <v>42</v>
      </c>
      <c r="B20" t="s">
        <v>41</v>
      </c>
      <c r="C20">
        <v>1575</v>
      </c>
      <c r="D20">
        <v>1575</v>
      </c>
      <c r="E20" s="3">
        <v>0.99</v>
      </c>
      <c r="F20">
        <v>0</v>
      </c>
      <c r="G20">
        <v>96.61</v>
      </c>
      <c r="H20">
        <v>1017</v>
      </c>
      <c r="I20" t="str">
        <f>HYPERLINK("https://www.ncbi.nlm.nih.gov/nucleotide/OQ351318.1?report=genbank&amp;log$=nucltop&amp;blast_rank=19&amp;RID=EN92ZJ6E016","OQ351318.1")</f>
        <v>OQ351318.1</v>
      </c>
    </row>
    <row r="21" spans="1:9" x14ac:dyDescent="0.25">
      <c r="A21" t="s">
        <v>43</v>
      </c>
      <c r="B21" t="s">
        <v>44</v>
      </c>
      <c r="C21">
        <v>1498</v>
      </c>
      <c r="D21">
        <v>1498</v>
      </c>
      <c r="E21" s="3">
        <v>0.95</v>
      </c>
      <c r="F21">
        <v>0</v>
      </c>
      <c r="G21">
        <v>96.56</v>
      </c>
      <c r="H21">
        <v>1527</v>
      </c>
      <c r="I21" t="str">
        <f>HYPERLINK("https://www.ncbi.nlm.nih.gov/nucleotide/EU266944.1?report=genbank&amp;log$=nucltop&amp;blast_rank=20&amp;RID=EN92ZJ6E016","EU266944.1")</f>
        <v>EU266944.1</v>
      </c>
    </row>
    <row r="22" spans="1:9" x14ac:dyDescent="0.25">
      <c r="A22" t="s">
        <v>45</v>
      </c>
      <c r="B22" t="s">
        <v>46</v>
      </c>
      <c r="C22">
        <v>1480</v>
      </c>
      <c r="D22">
        <v>1480</v>
      </c>
      <c r="E22" s="3">
        <v>0.94</v>
      </c>
      <c r="F22">
        <v>0</v>
      </c>
      <c r="G22">
        <v>96.41</v>
      </c>
      <c r="H22">
        <v>953</v>
      </c>
      <c r="I22" t="str">
        <f>HYPERLINK("https://www.ncbi.nlm.nih.gov/nucleotide/MT126754.1?report=genbank&amp;log$=nucltop&amp;blast_rank=21&amp;RID=EN92ZJ6E016","MT126754.1")</f>
        <v>MT126754.1</v>
      </c>
    </row>
    <row r="23" spans="1:9" x14ac:dyDescent="0.25">
      <c r="A23" t="s">
        <v>47</v>
      </c>
      <c r="B23" t="s">
        <v>48</v>
      </c>
      <c r="C23">
        <v>1546</v>
      </c>
      <c r="D23">
        <v>1546</v>
      </c>
      <c r="E23" s="3">
        <v>0.99</v>
      </c>
      <c r="F23">
        <v>0</v>
      </c>
      <c r="G23">
        <v>95.99</v>
      </c>
      <c r="H23">
        <v>1015</v>
      </c>
      <c r="I23" t="str">
        <f>HYPERLINK("https://www.ncbi.nlm.nih.gov/nucleotide/OM304861.1?report=genbank&amp;log$=nucltop&amp;blast_rank=22&amp;RID=EN92ZJ6E016","OM304861.1")</f>
        <v>OM304861.1</v>
      </c>
    </row>
    <row r="24" spans="1:9" x14ac:dyDescent="0.25">
      <c r="A24" t="s">
        <v>49</v>
      </c>
      <c r="B24" t="s">
        <v>50</v>
      </c>
      <c r="C24">
        <v>1546</v>
      </c>
      <c r="D24">
        <v>1546</v>
      </c>
      <c r="E24" s="3">
        <v>0.99</v>
      </c>
      <c r="F24">
        <v>0</v>
      </c>
      <c r="G24">
        <v>95.99</v>
      </c>
      <c r="H24">
        <v>1010</v>
      </c>
      <c r="I24" t="str">
        <f>HYPERLINK("https://www.ncbi.nlm.nih.gov/nucleotide/OQ351310.1?report=genbank&amp;log$=nucltop&amp;blast_rank=23&amp;RID=EN92ZJ6E016","OQ351310.1")</f>
        <v>OQ351310.1</v>
      </c>
    </row>
    <row r="25" spans="1:9" x14ac:dyDescent="0.25">
      <c r="A25" t="s">
        <v>51</v>
      </c>
      <c r="B25" t="s">
        <v>52</v>
      </c>
      <c r="C25">
        <v>1458</v>
      </c>
      <c r="D25">
        <v>1458</v>
      </c>
      <c r="E25" s="3">
        <v>0.94</v>
      </c>
      <c r="F25">
        <v>0</v>
      </c>
      <c r="G25">
        <v>95.97</v>
      </c>
      <c r="H25">
        <v>955</v>
      </c>
      <c r="I25" t="str">
        <f>HYPERLINK("https://www.ncbi.nlm.nih.gov/nucleotide/MT126750.1?report=genbank&amp;log$=nucltop&amp;blast_rank=24&amp;RID=EN92ZJ6E016","MT126750.1")</f>
        <v>MT126750.1</v>
      </c>
    </row>
    <row r="26" spans="1:9" x14ac:dyDescent="0.25">
      <c r="A26" t="s">
        <v>53</v>
      </c>
      <c r="B26" t="s">
        <v>44</v>
      </c>
      <c r="C26">
        <v>1544</v>
      </c>
      <c r="D26">
        <v>1544</v>
      </c>
      <c r="E26" s="3">
        <v>0.99</v>
      </c>
      <c r="F26">
        <v>0</v>
      </c>
      <c r="G26">
        <v>95.88</v>
      </c>
      <c r="H26">
        <v>1014</v>
      </c>
      <c r="I26" t="str">
        <f>HYPERLINK("https://www.ncbi.nlm.nih.gov/nucleotide/OM278639.1?report=genbank&amp;log$=nucltop&amp;blast_rank=25&amp;RID=EN92ZJ6E016","OM278639.1")</f>
        <v>OM278639.1</v>
      </c>
    </row>
    <row r="27" spans="1:9" x14ac:dyDescent="0.25">
      <c r="A27" t="s">
        <v>54</v>
      </c>
      <c r="B27" t="s">
        <v>44</v>
      </c>
      <c r="C27">
        <v>1544</v>
      </c>
      <c r="D27">
        <v>1544</v>
      </c>
      <c r="E27" s="3">
        <v>0.99</v>
      </c>
      <c r="F27">
        <v>0</v>
      </c>
      <c r="G27">
        <v>95.88</v>
      </c>
      <c r="H27">
        <v>1745</v>
      </c>
      <c r="I27" t="str">
        <f>HYPERLINK("https://www.ncbi.nlm.nih.gov/nucleotide/AB753790.1?report=genbank&amp;log$=nucltop&amp;blast_rank=26&amp;RID=EN92ZJ6E016","AB753790.1")</f>
        <v>AB753790.1</v>
      </c>
    </row>
    <row r="28" spans="1:9" x14ac:dyDescent="0.25">
      <c r="A28" t="s">
        <v>55</v>
      </c>
      <c r="B28" t="s">
        <v>44</v>
      </c>
      <c r="C28">
        <v>1544</v>
      </c>
      <c r="D28">
        <v>1544</v>
      </c>
      <c r="E28" s="3">
        <v>0.99</v>
      </c>
      <c r="F28">
        <v>0</v>
      </c>
      <c r="G28">
        <v>95.88</v>
      </c>
      <c r="H28">
        <v>1009</v>
      </c>
      <c r="I28" t="str">
        <f>HYPERLINK("https://www.ncbi.nlm.nih.gov/nucleotide/OM278640.1?report=genbank&amp;log$=nucltop&amp;blast_rank=27&amp;RID=EN92ZJ6E016","OM278640.1")</f>
        <v>OM278640.1</v>
      </c>
    </row>
    <row r="29" spans="1:9" x14ac:dyDescent="0.25">
      <c r="A29" t="s">
        <v>56</v>
      </c>
      <c r="B29" t="s">
        <v>44</v>
      </c>
      <c r="C29">
        <v>1544</v>
      </c>
      <c r="D29">
        <v>1544</v>
      </c>
      <c r="E29" s="3">
        <v>0.99</v>
      </c>
      <c r="F29">
        <v>0</v>
      </c>
      <c r="G29">
        <v>95.88</v>
      </c>
      <c r="H29">
        <v>1020</v>
      </c>
      <c r="I29" t="str">
        <f>HYPERLINK("https://www.ncbi.nlm.nih.gov/nucleotide/OM278641.1?report=genbank&amp;log$=nucltop&amp;blast_rank=28&amp;RID=EN92ZJ6E016","OM278641.1")</f>
        <v>OM278641.1</v>
      </c>
    </row>
    <row r="30" spans="1:9" x14ac:dyDescent="0.25">
      <c r="A30" t="s">
        <v>57</v>
      </c>
      <c r="B30" t="s">
        <v>58</v>
      </c>
      <c r="C30">
        <v>1544</v>
      </c>
      <c r="D30">
        <v>1544</v>
      </c>
      <c r="E30" s="3">
        <v>0.99</v>
      </c>
      <c r="F30">
        <v>0</v>
      </c>
      <c r="G30">
        <v>95.88</v>
      </c>
      <c r="H30">
        <v>1604</v>
      </c>
      <c r="I30" t="str">
        <f>HYPERLINK("https://www.ncbi.nlm.nih.gov/nucleotide/JX296276.1?report=genbank&amp;log$=nucltop&amp;blast_rank=29&amp;RID=EN92ZJ6E016","JX296276.1")</f>
        <v>JX296276.1</v>
      </c>
    </row>
    <row r="31" spans="1:9" x14ac:dyDescent="0.25">
      <c r="A31" t="s">
        <v>59</v>
      </c>
      <c r="B31" t="s">
        <v>58</v>
      </c>
      <c r="C31">
        <v>1544</v>
      </c>
      <c r="D31">
        <v>1544</v>
      </c>
      <c r="E31" s="3">
        <v>0.99</v>
      </c>
      <c r="F31">
        <v>0</v>
      </c>
      <c r="G31">
        <v>95.88</v>
      </c>
      <c r="H31">
        <v>1660</v>
      </c>
      <c r="I31" t="str">
        <f>HYPERLINK("https://www.ncbi.nlm.nih.gov/nucleotide/JX296275.1?report=genbank&amp;log$=nucltop&amp;blast_rank=30&amp;RID=EN92ZJ6E016","JX296275.1")</f>
        <v>JX296275.1</v>
      </c>
    </row>
    <row r="32" spans="1:9" x14ac:dyDescent="0.25">
      <c r="A32" t="s">
        <v>60</v>
      </c>
      <c r="B32" t="s">
        <v>44</v>
      </c>
      <c r="C32">
        <v>1544</v>
      </c>
      <c r="D32">
        <v>1544</v>
      </c>
      <c r="E32" s="3">
        <v>0.99</v>
      </c>
      <c r="F32">
        <v>0</v>
      </c>
      <c r="G32">
        <v>95.88</v>
      </c>
      <c r="H32">
        <v>1673</v>
      </c>
      <c r="I32" t="str">
        <f>HYPERLINK("https://www.ncbi.nlm.nih.gov/nucleotide/EU266943.1?report=genbank&amp;log$=nucltop&amp;blast_rank=31&amp;RID=EN92ZJ6E016","EU266943.1")</f>
        <v>EU266943.1</v>
      </c>
    </row>
    <row r="33" spans="1:9" x14ac:dyDescent="0.25">
      <c r="A33" t="s">
        <v>61</v>
      </c>
      <c r="B33" t="s">
        <v>52</v>
      </c>
      <c r="C33">
        <v>1455</v>
      </c>
      <c r="D33">
        <v>1455</v>
      </c>
      <c r="E33" s="3">
        <v>0.94</v>
      </c>
      <c r="F33">
        <v>0</v>
      </c>
      <c r="G33">
        <v>95.86</v>
      </c>
      <c r="H33">
        <v>955</v>
      </c>
      <c r="I33" t="str">
        <f>HYPERLINK("https://www.ncbi.nlm.nih.gov/nucleotide/MT126751.1?report=genbank&amp;log$=nucltop&amp;blast_rank=32&amp;RID=EN92ZJ6E016","MT126751.1")</f>
        <v>MT126751.1</v>
      </c>
    </row>
    <row r="34" spans="1:9" x14ac:dyDescent="0.25">
      <c r="A34" t="s">
        <v>62</v>
      </c>
      <c r="B34" t="s">
        <v>58</v>
      </c>
      <c r="C34">
        <v>1541</v>
      </c>
      <c r="D34">
        <v>1541</v>
      </c>
      <c r="E34" s="3">
        <v>0.99</v>
      </c>
      <c r="F34">
        <v>0</v>
      </c>
      <c r="G34">
        <v>95.77</v>
      </c>
      <c r="H34">
        <v>1591</v>
      </c>
      <c r="I34" t="str">
        <f>HYPERLINK("https://www.ncbi.nlm.nih.gov/nucleotide/JX296267.1?report=genbank&amp;log$=nucltop&amp;blast_rank=33&amp;RID=EN92ZJ6E016","JX296267.1")</f>
        <v>JX296267.1</v>
      </c>
    </row>
    <row r="35" spans="1:9" x14ac:dyDescent="0.25">
      <c r="A35" t="s">
        <v>63</v>
      </c>
      <c r="B35" t="s">
        <v>58</v>
      </c>
      <c r="C35">
        <v>1541</v>
      </c>
      <c r="D35">
        <v>1541</v>
      </c>
      <c r="E35" s="3">
        <v>0.99</v>
      </c>
      <c r="F35">
        <v>0</v>
      </c>
      <c r="G35">
        <v>95.77</v>
      </c>
      <c r="H35">
        <v>1601</v>
      </c>
      <c r="I35" t="str">
        <f>HYPERLINK("https://www.ncbi.nlm.nih.gov/nucleotide/JX296331.1?report=genbank&amp;log$=nucltop&amp;blast_rank=34&amp;RID=EN92ZJ6E016","JX296331.1")</f>
        <v>JX296331.1</v>
      </c>
    </row>
    <row r="36" spans="1:9" x14ac:dyDescent="0.25">
      <c r="A36" t="s">
        <v>64</v>
      </c>
      <c r="B36" t="s">
        <v>58</v>
      </c>
      <c r="C36">
        <v>1541</v>
      </c>
      <c r="D36">
        <v>1541</v>
      </c>
      <c r="E36" s="3">
        <v>0.99</v>
      </c>
      <c r="F36">
        <v>0</v>
      </c>
      <c r="G36">
        <v>95.77</v>
      </c>
      <c r="H36">
        <v>1559</v>
      </c>
      <c r="I36" t="str">
        <f>HYPERLINK("https://www.ncbi.nlm.nih.gov/nucleotide/JX296286.1?report=genbank&amp;log$=nucltop&amp;blast_rank=35&amp;RID=EN92ZJ6E016","JX296286.1")</f>
        <v>JX296286.1</v>
      </c>
    </row>
    <row r="37" spans="1:9" x14ac:dyDescent="0.25">
      <c r="A37" t="s">
        <v>65</v>
      </c>
      <c r="B37" t="s">
        <v>66</v>
      </c>
      <c r="C37">
        <v>1535</v>
      </c>
      <c r="D37">
        <v>1535</v>
      </c>
      <c r="E37" s="3">
        <v>0.99</v>
      </c>
      <c r="F37">
        <v>0</v>
      </c>
      <c r="G37">
        <v>95.77</v>
      </c>
      <c r="H37">
        <v>1012</v>
      </c>
      <c r="I37" t="str">
        <f>HYPERLINK("https://www.ncbi.nlm.nih.gov/nucleotide/OM304864.1?report=genbank&amp;log$=nucltop&amp;blast_rank=36&amp;RID=EN92ZJ6E016","OM304864.1")</f>
        <v>OM304864.1</v>
      </c>
    </row>
    <row r="38" spans="1:9" x14ac:dyDescent="0.25">
      <c r="A38" t="s">
        <v>67</v>
      </c>
      <c r="B38" t="s">
        <v>68</v>
      </c>
      <c r="C38">
        <v>1535</v>
      </c>
      <c r="D38">
        <v>1535</v>
      </c>
      <c r="E38" s="3">
        <v>0.99</v>
      </c>
      <c r="F38">
        <v>0</v>
      </c>
      <c r="G38">
        <v>95.77</v>
      </c>
      <c r="H38">
        <v>1770</v>
      </c>
      <c r="I38" t="str">
        <f>HYPERLINK("https://www.ncbi.nlm.nih.gov/nucleotide/MT330115.1?report=genbank&amp;log$=nucltop&amp;blast_rank=37&amp;RID=EN92ZJ6E016","MT330115.1")</f>
        <v>MT330115.1</v>
      </c>
    </row>
    <row r="39" spans="1:9" x14ac:dyDescent="0.25">
      <c r="A39" t="s">
        <v>69</v>
      </c>
      <c r="B39" t="s">
        <v>58</v>
      </c>
      <c r="C39">
        <v>1538</v>
      </c>
      <c r="D39">
        <v>1538</v>
      </c>
      <c r="E39" s="3">
        <v>0.99</v>
      </c>
      <c r="F39">
        <v>0</v>
      </c>
      <c r="G39">
        <v>95.67</v>
      </c>
      <c r="H39">
        <v>1588</v>
      </c>
      <c r="I39" t="str">
        <f>HYPERLINK("https://www.ncbi.nlm.nih.gov/nucleotide/JX296322.1?report=genbank&amp;log$=nucltop&amp;blast_rank=38&amp;RID=EN92ZJ6E016","JX296322.1")</f>
        <v>JX296322.1</v>
      </c>
    </row>
    <row r="40" spans="1:9" x14ac:dyDescent="0.25">
      <c r="A40" t="s">
        <v>70</v>
      </c>
      <c r="B40" t="s">
        <v>58</v>
      </c>
      <c r="C40">
        <v>1538</v>
      </c>
      <c r="D40">
        <v>1538</v>
      </c>
      <c r="E40" s="3">
        <v>0.99</v>
      </c>
      <c r="F40">
        <v>0</v>
      </c>
      <c r="G40">
        <v>95.67</v>
      </c>
      <c r="H40">
        <v>1668</v>
      </c>
      <c r="I40" t="str">
        <f>HYPERLINK("https://www.ncbi.nlm.nih.gov/nucleotide/JX296293.1?report=genbank&amp;log$=nucltop&amp;blast_rank=39&amp;RID=EN92ZJ6E016","JX296293.1")</f>
        <v>JX296293.1</v>
      </c>
    </row>
    <row r="41" spans="1:9" x14ac:dyDescent="0.25">
      <c r="A41" t="s">
        <v>71</v>
      </c>
      <c r="B41" t="s">
        <v>58</v>
      </c>
      <c r="C41">
        <v>1536</v>
      </c>
      <c r="D41">
        <v>1536</v>
      </c>
      <c r="E41" s="3">
        <v>0.99</v>
      </c>
      <c r="F41">
        <v>0</v>
      </c>
      <c r="G41">
        <v>95.67</v>
      </c>
      <c r="H41">
        <v>1670</v>
      </c>
      <c r="I41" t="str">
        <f>HYPERLINK("https://www.ncbi.nlm.nih.gov/nucleotide/JX296318.1?report=genbank&amp;log$=nucltop&amp;blast_rank=40&amp;RID=EN92ZJ6E016","JX296318.1")</f>
        <v>JX296318.1</v>
      </c>
    </row>
    <row r="42" spans="1:9" x14ac:dyDescent="0.25">
      <c r="A42" t="s">
        <v>72</v>
      </c>
      <c r="B42" t="s">
        <v>73</v>
      </c>
      <c r="C42">
        <v>1448</v>
      </c>
      <c r="D42">
        <v>1448</v>
      </c>
      <c r="E42" s="3">
        <v>0.94</v>
      </c>
      <c r="F42">
        <v>0</v>
      </c>
      <c r="G42">
        <v>95.62</v>
      </c>
      <c r="H42">
        <v>953</v>
      </c>
      <c r="I42" t="str">
        <f>HYPERLINK("https://www.ncbi.nlm.nih.gov/nucleotide/MT126748.1?report=genbank&amp;log$=nucltop&amp;blast_rank=41&amp;RID=EN92ZJ6E016","MT126748.1")</f>
        <v>MT126748.1</v>
      </c>
    </row>
    <row r="43" spans="1:9" x14ac:dyDescent="0.25">
      <c r="A43" t="s">
        <v>74</v>
      </c>
      <c r="B43" t="s">
        <v>58</v>
      </c>
      <c r="C43">
        <v>1535</v>
      </c>
      <c r="D43">
        <v>1535</v>
      </c>
      <c r="E43" s="3">
        <v>0.99</v>
      </c>
      <c r="F43">
        <v>0</v>
      </c>
      <c r="G43">
        <v>95.56</v>
      </c>
      <c r="H43">
        <v>1604</v>
      </c>
      <c r="I43" t="str">
        <f>HYPERLINK("https://www.ncbi.nlm.nih.gov/nucleotide/JX296268.1?report=genbank&amp;log$=nucltop&amp;blast_rank=42&amp;RID=EN92ZJ6E016","JX296268.1")</f>
        <v>JX296268.1</v>
      </c>
    </row>
    <row r="44" spans="1:9" x14ac:dyDescent="0.25">
      <c r="A44" t="s">
        <v>75</v>
      </c>
      <c r="B44" t="s">
        <v>58</v>
      </c>
      <c r="C44">
        <v>1535</v>
      </c>
      <c r="D44">
        <v>1535</v>
      </c>
      <c r="E44" s="3">
        <v>0.99</v>
      </c>
      <c r="F44">
        <v>0</v>
      </c>
      <c r="G44">
        <v>95.56</v>
      </c>
      <c r="H44">
        <v>1661</v>
      </c>
      <c r="I44" t="str">
        <f>HYPERLINK("https://www.ncbi.nlm.nih.gov/nucleotide/JX296266.1?report=genbank&amp;log$=nucltop&amp;blast_rank=43&amp;RID=EN92ZJ6E016","JX296266.1")</f>
        <v>JX296266.1</v>
      </c>
    </row>
    <row r="45" spans="1:9" x14ac:dyDescent="0.25">
      <c r="A45" t="s">
        <v>76</v>
      </c>
      <c r="B45" t="s">
        <v>58</v>
      </c>
      <c r="C45">
        <v>1535</v>
      </c>
      <c r="D45">
        <v>1535</v>
      </c>
      <c r="E45" s="3">
        <v>0.99</v>
      </c>
      <c r="F45">
        <v>0</v>
      </c>
      <c r="G45">
        <v>95.56</v>
      </c>
      <c r="H45">
        <v>1660</v>
      </c>
      <c r="I45" t="str">
        <f>HYPERLINK("https://www.ncbi.nlm.nih.gov/nucleotide/JX296294.1?report=genbank&amp;log$=nucltop&amp;blast_rank=44&amp;RID=EN92ZJ6E016","JX296294.1")</f>
        <v>JX296294.1</v>
      </c>
    </row>
    <row r="46" spans="1:9" x14ac:dyDescent="0.25">
      <c r="A46" t="s">
        <v>77</v>
      </c>
      <c r="B46" t="s">
        <v>58</v>
      </c>
      <c r="C46">
        <v>1534</v>
      </c>
      <c r="D46">
        <v>1534</v>
      </c>
      <c r="E46" s="3">
        <v>0.99</v>
      </c>
      <c r="F46">
        <v>0</v>
      </c>
      <c r="G46">
        <v>95.56</v>
      </c>
      <c r="H46">
        <v>1563</v>
      </c>
      <c r="I46" t="str">
        <f>HYPERLINK("https://www.ncbi.nlm.nih.gov/nucleotide/JX296330.1?report=genbank&amp;log$=nucltop&amp;blast_rank=45&amp;RID=EN92ZJ6E016","JX296330.1")</f>
        <v>JX296330.1</v>
      </c>
    </row>
    <row r="47" spans="1:9" x14ac:dyDescent="0.25">
      <c r="A47" t="s">
        <v>78</v>
      </c>
      <c r="B47" t="s">
        <v>58</v>
      </c>
      <c r="C47">
        <v>1533</v>
      </c>
      <c r="D47">
        <v>1533</v>
      </c>
      <c r="E47" s="3">
        <v>0.99</v>
      </c>
      <c r="F47">
        <v>0</v>
      </c>
      <c r="G47">
        <v>95.45</v>
      </c>
      <c r="H47">
        <v>1651</v>
      </c>
      <c r="I47" t="str">
        <f>HYPERLINK("https://www.ncbi.nlm.nih.gov/nucleotide/JX296273.1?report=genbank&amp;log$=nucltop&amp;blast_rank=46&amp;RID=EN92ZJ6E016","JX296273.1")</f>
        <v>JX296273.1</v>
      </c>
    </row>
    <row r="48" spans="1:9" x14ac:dyDescent="0.25">
      <c r="A48" t="s">
        <v>79</v>
      </c>
      <c r="B48" t="s">
        <v>58</v>
      </c>
      <c r="C48">
        <v>1531</v>
      </c>
      <c r="D48">
        <v>1531</v>
      </c>
      <c r="E48" s="3">
        <v>0.99</v>
      </c>
      <c r="F48">
        <v>0</v>
      </c>
      <c r="G48">
        <v>95.45</v>
      </c>
      <c r="H48">
        <v>1604</v>
      </c>
      <c r="I48" t="str">
        <f>HYPERLINK("https://www.ncbi.nlm.nih.gov/nucleotide/JX296319.1?report=genbank&amp;log$=nucltop&amp;blast_rank=47&amp;RID=EN92ZJ6E016","JX296319.1")</f>
        <v>JX296319.1</v>
      </c>
    </row>
    <row r="49" spans="1:9" x14ac:dyDescent="0.25">
      <c r="A49" t="s">
        <v>80</v>
      </c>
      <c r="B49" t="s">
        <v>81</v>
      </c>
      <c r="C49">
        <v>1521</v>
      </c>
      <c r="D49">
        <v>1521</v>
      </c>
      <c r="E49" s="3">
        <v>0.99</v>
      </c>
      <c r="F49">
        <v>0</v>
      </c>
      <c r="G49">
        <v>95.45</v>
      </c>
      <c r="H49">
        <v>1008</v>
      </c>
      <c r="I49" t="str">
        <f>HYPERLINK("https://www.ncbi.nlm.nih.gov/nucleotide/OM304862.1?report=genbank&amp;log$=nucltop&amp;blast_rank=48&amp;RID=EN92ZJ6E016","OM304862.1")</f>
        <v>OM304862.1</v>
      </c>
    </row>
    <row r="50" spans="1:9" x14ac:dyDescent="0.25">
      <c r="A50" t="s">
        <v>82</v>
      </c>
      <c r="B50" t="s">
        <v>83</v>
      </c>
      <c r="C50">
        <v>1521</v>
      </c>
      <c r="D50">
        <v>1521</v>
      </c>
      <c r="E50" s="3">
        <v>0.99</v>
      </c>
      <c r="F50">
        <v>0</v>
      </c>
      <c r="G50">
        <v>95.45</v>
      </c>
      <c r="H50">
        <v>1011</v>
      </c>
      <c r="I50" t="str">
        <f>HYPERLINK("https://www.ncbi.nlm.nih.gov/nucleotide/OP035720.1?report=genbank&amp;log$=nucltop&amp;blast_rank=49&amp;RID=EN92ZJ6E016","OP035720.1")</f>
        <v>OP035720.1</v>
      </c>
    </row>
    <row r="51" spans="1:9" x14ac:dyDescent="0.25">
      <c r="A51" t="s">
        <v>84</v>
      </c>
      <c r="B51" t="s">
        <v>85</v>
      </c>
      <c r="C51">
        <v>1437</v>
      </c>
      <c r="D51">
        <v>1437</v>
      </c>
      <c r="E51" s="3">
        <v>0.94</v>
      </c>
      <c r="F51">
        <v>0</v>
      </c>
      <c r="G51">
        <v>95.4</v>
      </c>
      <c r="H51">
        <v>954</v>
      </c>
      <c r="I51" t="str">
        <f>HYPERLINK("https://www.ncbi.nlm.nih.gov/nucleotide/MT126749.1?report=genbank&amp;log$=nucltop&amp;blast_rank=50&amp;RID=EN92ZJ6E016","MT126749.1")</f>
        <v>MT126749.1</v>
      </c>
    </row>
    <row r="52" spans="1:9" x14ac:dyDescent="0.25">
      <c r="A52" t="s">
        <v>86</v>
      </c>
      <c r="B52" t="s">
        <v>58</v>
      </c>
      <c r="C52">
        <v>1530</v>
      </c>
      <c r="D52">
        <v>1530</v>
      </c>
      <c r="E52" s="3">
        <v>0.99</v>
      </c>
      <c r="F52">
        <v>0</v>
      </c>
      <c r="G52">
        <v>95.35</v>
      </c>
      <c r="H52">
        <v>1582</v>
      </c>
      <c r="I52" t="str">
        <f>HYPERLINK("https://www.ncbi.nlm.nih.gov/nucleotide/JX296269.1?report=genbank&amp;log$=nucltop&amp;blast_rank=51&amp;RID=EN92ZJ6E016","JX296269.1")</f>
        <v>JX296269.1</v>
      </c>
    </row>
    <row r="53" spans="1:9" x14ac:dyDescent="0.25">
      <c r="A53" t="s">
        <v>87</v>
      </c>
      <c r="B53" t="s">
        <v>58</v>
      </c>
      <c r="C53">
        <v>1528</v>
      </c>
      <c r="D53">
        <v>1528</v>
      </c>
      <c r="E53" s="3">
        <v>0.99</v>
      </c>
      <c r="F53">
        <v>0</v>
      </c>
      <c r="G53">
        <v>95.35</v>
      </c>
      <c r="H53">
        <v>1115</v>
      </c>
      <c r="I53" t="str">
        <f>HYPERLINK("https://www.ncbi.nlm.nih.gov/nucleotide/JX296272.1?report=genbank&amp;log$=nucltop&amp;blast_rank=52&amp;RID=EN92ZJ6E016","JX296272.1")</f>
        <v>JX296272.1</v>
      </c>
    </row>
    <row r="54" spans="1:9" x14ac:dyDescent="0.25">
      <c r="A54" t="s">
        <v>88</v>
      </c>
      <c r="B54" t="s">
        <v>89</v>
      </c>
      <c r="C54">
        <v>1440</v>
      </c>
      <c r="D54">
        <v>1440</v>
      </c>
      <c r="E54" s="3">
        <v>0.94</v>
      </c>
      <c r="F54">
        <v>0</v>
      </c>
      <c r="G54">
        <v>95.3</v>
      </c>
      <c r="H54">
        <v>953</v>
      </c>
      <c r="I54" t="str">
        <f>HYPERLINK("https://www.ncbi.nlm.nih.gov/nucleotide/MT126759.1?report=genbank&amp;log$=nucltop&amp;blast_rank=53&amp;RID=EN92ZJ6E016","MT126759.1")</f>
        <v>MT126759.1</v>
      </c>
    </row>
    <row r="55" spans="1:9" x14ac:dyDescent="0.25">
      <c r="A55" t="s">
        <v>90</v>
      </c>
      <c r="B55" t="s">
        <v>58</v>
      </c>
      <c r="C55">
        <v>1527</v>
      </c>
      <c r="D55">
        <v>1527</v>
      </c>
      <c r="E55" s="3">
        <v>0.99</v>
      </c>
      <c r="F55">
        <v>0</v>
      </c>
      <c r="G55">
        <v>95.24</v>
      </c>
      <c r="H55">
        <v>1665</v>
      </c>
      <c r="I55" t="str">
        <f>HYPERLINK("https://www.ncbi.nlm.nih.gov/nucleotide/JX296264.1?report=genbank&amp;log$=nucltop&amp;blast_rank=54&amp;RID=EN92ZJ6E016","JX296264.1")</f>
        <v>JX296264.1</v>
      </c>
    </row>
    <row r="56" spans="1:9" x14ac:dyDescent="0.25">
      <c r="A56" t="s">
        <v>91</v>
      </c>
      <c r="B56" t="s">
        <v>58</v>
      </c>
      <c r="C56">
        <v>1527</v>
      </c>
      <c r="D56">
        <v>1527</v>
      </c>
      <c r="E56" s="3">
        <v>0.99</v>
      </c>
      <c r="F56">
        <v>0</v>
      </c>
      <c r="G56">
        <v>95.24</v>
      </c>
      <c r="H56">
        <v>1603</v>
      </c>
      <c r="I56" t="str">
        <f>HYPERLINK("https://www.ncbi.nlm.nih.gov/nucleotide/JX296310.1?report=genbank&amp;log$=nucltop&amp;blast_rank=55&amp;RID=EN92ZJ6E016","JX296310.1")</f>
        <v>JX296310.1</v>
      </c>
    </row>
    <row r="57" spans="1:9" x14ac:dyDescent="0.25">
      <c r="A57" t="s">
        <v>92</v>
      </c>
      <c r="B57" t="s">
        <v>58</v>
      </c>
      <c r="C57">
        <v>1525</v>
      </c>
      <c r="D57">
        <v>1525</v>
      </c>
      <c r="E57" s="3">
        <v>0.99</v>
      </c>
      <c r="F57">
        <v>0</v>
      </c>
      <c r="G57">
        <v>95.24</v>
      </c>
      <c r="H57">
        <v>1107</v>
      </c>
      <c r="I57" t="str">
        <f>HYPERLINK("https://www.ncbi.nlm.nih.gov/nucleotide/JX296304.1?report=genbank&amp;log$=nucltop&amp;blast_rank=56&amp;RID=EN92ZJ6E016","JX296304.1")</f>
        <v>JX296304.1</v>
      </c>
    </row>
    <row r="58" spans="1:9" x14ac:dyDescent="0.25">
      <c r="A58" t="s">
        <v>93</v>
      </c>
      <c r="B58" t="s">
        <v>94</v>
      </c>
      <c r="C58">
        <v>1478</v>
      </c>
      <c r="D58">
        <v>1478</v>
      </c>
      <c r="E58" s="3">
        <v>0.98</v>
      </c>
      <c r="F58">
        <v>0</v>
      </c>
      <c r="G58">
        <v>94.76</v>
      </c>
      <c r="H58">
        <v>1672</v>
      </c>
      <c r="I58" t="str">
        <f>HYPERLINK("https://www.ncbi.nlm.nih.gov/nucleotide/EU266956.1?report=genbank&amp;log$=nucltop&amp;blast_rank=57&amp;RID=EN92ZJ6E016","EU266956.1")</f>
        <v>EU266956.1</v>
      </c>
    </row>
    <row r="59" spans="1:9" x14ac:dyDescent="0.25">
      <c r="A59" t="s">
        <v>95</v>
      </c>
      <c r="B59" t="s">
        <v>58</v>
      </c>
      <c r="C59">
        <v>1511</v>
      </c>
      <c r="D59">
        <v>1511</v>
      </c>
      <c r="E59" s="3">
        <v>0.99</v>
      </c>
      <c r="F59">
        <v>0</v>
      </c>
      <c r="G59">
        <v>94.61</v>
      </c>
      <c r="H59">
        <v>1590</v>
      </c>
      <c r="I59" t="str">
        <f>HYPERLINK("https://www.ncbi.nlm.nih.gov/nucleotide/JX296325.1?report=genbank&amp;log$=nucltop&amp;blast_rank=58&amp;RID=EN92ZJ6E016","JX296325.1")</f>
        <v>JX296325.1</v>
      </c>
    </row>
    <row r="60" spans="1:9" x14ac:dyDescent="0.25">
      <c r="A60" t="s">
        <v>96</v>
      </c>
      <c r="B60" t="s">
        <v>97</v>
      </c>
      <c r="C60">
        <v>1486</v>
      </c>
      <c r="D60">
        <v>1486</v>
      </c>
      <c r="E60" s="3">
        <v>0.99</v>
      </c>
      <c r="F60">
        <v>0</v>
      </c>
      <c r="G60">
        <v>94.61</v>
      </c>
      <c r="H60">
        <v>1671</v>
      </c>
      <c r="I60" t="str">
        <f>HYPERLINK("https://www.ncbi.nlm.nih.gov/nucleotide/EU266942.1?report=genbank&amp;log$=nucltop&amp;blast_rank=59&amp;RID=EN92ZJ6E016","EU266942.1")</f>
        <v>EU266942.1</v>
      </c>
    </row>
    <row r="61" spans="1:9" x14ac:dyDescent="0.25">
      <c r="A61" t="s">
        <v>98</v>
      </c>
      <c r="B61" t="s">
        <v>99</v>
      </c>
      <c r="C61">
        <v>1486</v>
      </c>
      <c r="D61">
        <v>1486</v>
      </c>
      <c r="E61" s="3">
        <v>0.99</v>
      </c>
      <c r="F61">
        <v>0</v>
      </c>
      <c r="G61">
        <v>94.61</v>
      </c>
      <c r="H61">
        <v>1671</v>
      </c>
      <c r="I61" t="str">
        <f>HYPERLINK("https://www.ncbi.nlm.nih.gov/nucleotide/EU266940.1?report=genbank&amp;log$=nucltop&amp;blast_rank=60&amp;RID=EN92ZJ6E016","EU266940.1")</f>
        <v>EU266940.1</v>
      </c>
    </row>
    <row r="62" spans="1:9" x14ac:dyDescent="0.25">
      <c r="A62" t="s">
        <v>100</v>
      </c>
      <c r="B62" t="s">
        <v>101</v>
      </c>
      <c r="C62">
        <v>1486</v>
      </c>
      <c r="D62">
        <v>1486</v>
      </c>
      <c r="E62" s="3">
        <v>0.99</v>
      </c>
      <c r="F62">
        <v>0</v>
      </c>
      <c r="G62">
        <v>94.61</v>
      </c>
      <c r="H62">
        <v>1671</v>
      </c>
      <c r="I62" t="str">
        <f>HYPERLINK("https://www.ncbi.nlm.nih.gov/nucleotide/EU266941.1?report=genbank&amp;log$=nucltop&amp;blast_rank=61&amp;RID=EN92ZJ6E016","EU266941.1")</f>
        <v>EU266941.1</v>
      </c>
    </row>
    <row r="63" spans="1:9" x14ac:dyDescent="0.25">
      <c r="A63" t="s">
        <v>102</v>
      </c>
      <c r="B63" t="s">
        <v>103</v>
      </c>
      <c r="C63">
        <v>1486</v>
      </c>
      <c r="D63">
        <v>1486</v>
      </c>
      <c r="E63" s="3">
        <v>0.99</v>
      </c>
      <c r="F63">
        <v>0</v>
      </c>
      <c r="G63">
        <v>94.61</v>
      </c>
      <c r="H63">
        <v>1015</v>
      </c>
      <c r="I63" t="str">
        <f>HYPERLINK("https://www.ncbi.nlm.nih.gov/nucleotide/OM304865.1?report=genbank&amp;log$=nucltop&amp;blast_rank=62&amp;RID=EN92ZJ6E016","OM304865.1")</f>
        <v>OM304865.1</v>
      </c>
    </row>
    <row r="64" spans="1:9" x14ac:dyDescent="0.25">
      <c r="A64" t="s">
        <v>104</v>
      </c>
      <c r="B64" t="s">
        <v>105</v>
      </c>
      <c r="C64">
        <v>1469</v>
      </c>
      <c r="D64">
        <v>1469</v>
      </c>
      <c r="E64" s="3">
        <v>0.98</v>
      </c>
      <c r="F64">
        <v>0</v>
      </c>
      <c r="G64">
        <v>94.55</v>
      </c>
      <c r="H64">
        <v>1672</v>
      </c>
      <c r="I64" t="str">
        <f>HYPERLINK("https://www.ncbi.nlm.nih.gov/nucleotide/EU266958.1?report=genbank&amp;log$=nucltop&amp;blast_rank=63&amp;RID=EN92ZJ6E016","EU266958.1")</f>
        <v>EU266958.1</v>
      </c>
    </row>
    <row r="65" spans="1:9" x14ac:dyDescent="0.25">
      <c r="A65" t="s">
        <v>106</v>
      </c>
      <c r="B65" t="s">
        <v>107</v>
      </c>
      <c r="C65">
        <v>1475</v>
      </c>
      <c r="D65">
        <v>1475</v>
      </c>
      <c r="E65" s="3">
        <v>0.99</v>
      </c>
      <c r="F65">
        <v>0</v>
      </c>
      <c r="G65">
        <v>94.51</v>
      </c>
      <c r="H65">
        <v>1777</v>
      </c>
      <c r="I65" t="str">
        <f>HYPERLINK("https://www.ncbi.nlm.nih.gov/nucleotide/MN912103.1?report=genbank&amp;log$=nucltop&amp;blast_rank=64&amp;RID=EN92ZJ6E016","MN912103.1")</f>
        <v>MN912103.1</v>
      </c>
    </row>
    <row r="66" spans="1:9" x14ac:dyDescent="0.25">
      <c r="A66" t="s">
        <v>108</v>
      </c>
      <c r="B66" t="s">
        <v>107</v>
      </c>
      <c r="C66">
        <v>1475</v>
      </c>
      <c r="D66">
        <v>1475</v>
      </c>
      <c r="E66" s="3">
        <v>0.99</v>
      </c>
      <c r="F66">
        <v>0</v>
      </c>
      <c r="G66">
        <v>94.51</v>
      </c>
      <c r="H66">
        <v>1765</v>
      </c>
      <c r="I66" t="str">
        <f>HYPERLINK("https://www.ncbi.nlm.nih.gov/nucleotide/MK973069.1?report=genbank&amp;log$=nucltop&amp;blast_rank=65&amp;RID=EN92ZJ6E016","MK973069.1")</f>
        <v>MK973069.1</v>
      </c>
    </row>
    <row r="67" spans="1:9" x14ac:dyDescent="0.25">
      <c r="A67" t="s">
        <v>109</v>
      </c>
      <c r="B67" t="s">
        <v>110</v>
      </c>
      <c r="C67">
        <v>1485</v>
      </c>
      <c r="D67">
        <v>1485</v>
      </c>
      <c r="E67" s="3">
        <v>0.99</v>
      </c>
      <c r="F67">
        <v>0</v>
      </c>
      <c r="G67">
        <v>94.49</v>
      </c>
      <c r="H67">
        <v>1008</v>
      </c>
      <c r="I67" t="str">
        <f>HYPERLINK("https://www.ncbi.nlm.nih.gov/nucleotide/OQ351316.1?report=genbank&amp;log$=nucltop&amp;blast_rank=66&amp;RID=EN92ZJ6E016","OQ351316.1")</f>
        <v>OQ351316.1</v>
      </c>
    </row>
    <row r="68" spans="1:9" x14ac:dyDescent="0.25">
      <c r="A68" t="s">
        <v>111</v>
      </c>
      <c r="B68" t="s">
        <v>110</v>
      </c>
      <c r="C68">
        <v>1485</v>
      </c>
      <c r="D68">
        <v>1485</v>
      </c>
      <c r="E68" s="3">
        <v>0.99</v>
      </c>
      <c r="F68">
        <v>0</v>
      </c>
      <c r="G68">
        <v>94.49</v>
      </c>
      <c r="H68">
        <v>1009</v>
      </c>
      <c r="I68" t="str">
        <f>HYPERLINK("https://www.ncbi.nlm.nih.gov/nucleotide/OQ351312.1?report=genbank&amp;log$=nucltop&amp;blast_rank=67&amp;RID=EN92ZJ6E016","OQ351312.1")</f>
        <v>OQ351312.1</v>
      </c>
    </row>
    <row r="69" spans="1:9" x14ac:dyDescent="0.25">
      <c r="A69" t="s">
        <v>112</v>
      </c>
      <c r="B69" t="s">
        <v>110</v>
      </c>
      <c r="C69">
        <v>1485</v>
      </c>
      <c r="D69">
        <v>1485</v>
      </c>
      <c r="E69" s="3">
        <v>0.99</v>
      </c>
      <c r="F69">
        <v>0</v>
      </c>
      <c r="G69">
        <v>94.49</v>
      </c>
      <c r="H69">
        <v>1010</v>
      </c>
      <c r="I69" t="str">
        <f>HYPERLINK("https://www.ncbi.nlm.nih.gov/nucleotide/OQ351314.1?report=genbank&amp;log$=nucltop&amp;blast_rank=68&amp;RID=EN92ZJ6E016","OQ351314.1")</f>
        <v>OQ351314.1</v>
      </c>
    </row>
    <row r="70" spans="1:9" x14ac:dyDescent="0.25">
      <c r="A70" t="s">
        <v>113</v>
      </c>
      <c r="B70" t="s">
        <v>110</v>
      </c>
      <c r="C70">
        <v>1485</v>
      </c>
      <c r="D70">
        <v>1485</v>
      </c>
      <c r="E70" s="3">
        <v>0.99</v>
      </c>
      <c r="F70">
        <v>0</v>
      </c>
      <c r="G70">
        <v>94.49</v>
      </c>
      <c r="H70">
        <v>1012</v>
      </c>
      <c r="I70" t="str">
        <f>HYPERLINK("https://www.ncbi.nlm.nih.gov/nucleotide/OQ351313.1?report=genbank&amp;log$=nucltop&amp;blast_rank=69&amp;RID=EN92ZJ6E016","OQ351313.1")</f>
        <v>OQ351313.1</v>
      </c>
    </row>
    <row r="71" spans="1:9" x14ac:dyDescent="0.25">
      <c r="A71" t="s">
        <v>114</v>
      </c>
      <c r="B71" t="s">
        <v>110</v>
      </c>
      <c r="C71">
        <v>1485</v>
      </c>
      <c r="D71">
        <v>1485</v>
      </c>
      <c r="E71" s="3">
        <v>0.99</v>
      </c>
      <c r="F71">
        <v>0</v>
      </c>
      <c r="G71">
        <v>94.49</v>
      </c>
      <c r="H71">
        <v>1019</v>
      </c>
      <c r="I71" t="str">
        <f>HYPERLINK("https://www.ncbi.nlm.nih.gov/nucleotide/OQ351315.1?report=genbank&amp;log$=nucltop&amp;blast_rank=70&amp;RID=EN92ZJ6E016","OQ351315.1")</f>
        <v>OQ351315.1</v>
      </c>
    </row>
    <row r="72" spans="1:9" x14ac:dyDescent="0.25">
      <c r="A72" t="s">
        <v>115</v>
      </c>
      <c r="B72" t="s">
        <v>110</v>
      </c>
      <c r="C72">
        <v>1485</v>
      </c>
      <c r="D72">
        <v>1485</v>
      </c>
      <c r="E72" s="3">
        <v>0.99</v>
      </c>
      <c r="F72">
        <v>0</v>
      </c>
      <c r="G72">
        <v>94.49</v>
      </c>
      <c r="H72">
        <v>1013</v>
      </c>
      <c r="I72" t="str">
        <f>HYPERLINK("https://www.ncbi.nlm.nih.gov/nucleotide/OQ351311.1?report=genbank&amp;log$=nucltop&amp;blast_rank=71&amp;RID=EN92ZJ6E016","OQ351311.1")</f>
        <v>OQ351311.1</v>
      </c>
    </row>
    <row r="73" spans="1:9" x14ac:dyDescent="0.25">
      <c r="A73" t="s">
        <v>116</v>
      </c>
      <c r="B73" t="s">
        <v>117</v>
      </c>
      <c r="C73">
        <v>1464</v>
      </c>
      <c r="D73">
        <v>1464</v>
      </c>
      <c r="E73" s="3">
        <v>0.98</v>
      </c>
      <c r="F73">
        <v>0</v>
      </c>
      <c r="G73">
        <v>94.44</v>
      </c>
      <c r="H73">
        <v>1672</v>
      </c>
      <c r="I73" t="str">
        <f>HYPERLINK("https://www.ncbi.nlm.nih.gov/nucleotide/EU266957.1?report=genbank&amp;log$=nucltop&amp;blast_rank=72&amp;RID=EN92ZJ6E016","EU266957.1")</f>
        <v>EU266957.1</v>
      </c>
    </row>
    <row r="74" spans="1:9" x14ac:dyDescent="0.25">
      <c r="A74" t="s">
        <v>118</v>
      </c>
      <c r="B74" t="s">
        <v>119</v>
      </c>
      <c r="C74">
        <v>1468</v>
      </c>
      <c r="D74">
        <v>1468</v>
      </c>
      <c r="E74" s="3">
        <v>0.99</v>
      </c>
      <c r="F74">
        <v>0</v>
      </c>
      <c r="G74">
        <v>94.27</v>
      </c>
      <c r="H74">
        <v>1026</v>
      </c>
      <c r="I74" t="str">
        <f>HYPERLINK("https://www.ncbi.nlm.nih.gov/nucleotide/OM304867.1?report=genbank&amp;log$=nucltop&amp;blast_rank=73&amp;RID=EN92ZJ6E016","OM304867.1")</f>
        <v>OM304867.1</v>
      </c>
    </row>
    <row r="75" spans="1:9" x14ac:dyDescent="0.25">
      <c r="A75" t="s">
        <v>120</v>
      </c>
      <c r="B75" t="s">
        <v>103</v>
      </c>
      <c r="C75">
        <v>1423</v>
      </c>
      <c r="D75">
        <v>1423</v>
      </c>
      <c r="E75" s="3">
        <v>0.99</v>
      </c>
      <c r="F75">
        <v>0</v>
      </c>
      <c r="G75">
        <v>93.61</v>
      </c>
      <c r="H75">
        <v>1725</v>
      </c>
      <c r="I75" t="str">
        <f>HYPERLINK("https://www.ncbi.nlm.nih.gov/nucleotide/MH279652.1?report=genbank&amp;log$=nucltop&amp;blast_rank=74&amp;RID=EN92ZJ6E016","MH279652.1")</f>
        <v>MH279652.1</v>
      </c>
    </row>
    <row r="76" spans="1:9" x14ac:dyDescent="0.25">
      <c r="A76" t="s">
        <v>121</v>
      </c>
      <c r="B76" t="s">
        <v>122</v>
      </c>
      <c r="C76">
        <v>1440</v>
      </c>
      <c r="D76">
        <v>1440</v>
      </c>
      <c r="E76" s="3">
        <v>1</v>
      </c>
      <c r="F76">
        <v>0</v>
      </c>
      <c r="G76">
        <v>93.47</v>
      </c>
      <c r="H76">
        <v>1010</v>
      </c>
      <c r="I76" t="str">
        <f>HYPERLINK("https://www.ncbi.nlm.nih.gov/nucleotide/OQ974686.1?report=genbank&amp;log$=nucltop&amp;blast_rank=75&amp;RID=EN92ZJ6E016","OQ974686.1")</f>
        <v>OQ974686.1</v>
      </c>
    </row>
    <row r="77" spans="1:9" x14ac:dyDescent="0.25">
      <c r="A77" t="s">
        <v>123</v>
      </c>
      <c r="B77" t="s">
        <v>124</v>
      </c>
      <c r="C77">
        <v>1434</v>
      </c>
      <c r="D77">
        <v>1434</v>
      </c>
      <c r="E77" s="3">
        <v>0.99</v>
      </c>
      <c r="F77">
        <v>0</v>
      </c>
      <c r="G77">
        <v>93.45</v>
      </c>
      <c r="H77">
        <v>1012</v>
      </c>
      <c r="I77" t="str">
        <f>HYPERLINK("https://www.ncbi.nlm.nih.gov/nucleotide/OM304866.1?report=genbank&amp;log$=nucltop&amp;blast_rank=76&amp;RID=EN92ZJ6E016","OM304866.1")</f>
        <v>OM304866.1</v>
      </c>
    </row>
    <row r="78" spans="1:9" x14ac:dyDescent="0.25">
      <c r="A78" t="s">
        <v>125</v>
      </c>
      <c r="B78" t="s">
        <v>126</v>
      </c>
      <c r="C78">
        <v>1426</v>
      </c>
      <c r="D78">
        <v>1426</v>
      </c>
      <c r="E78" s="3">
        <v>0.99</v>
      </c>
      <c r="F78">
        <v>0</v>
      </c>
      <c r="G78">
        <v>93.32</v>
      </c>
      <c r="H78">
        <v>1712</v>
      </c>
      <c r="I78" t="str">
        <f>HYPERLINK("https://www.ncbi.nlm.nih.gov/nucleotide/GQ922219.1?report=genbank&amp;log$=nucltop&amp;blast_rank=77&amp;RID=EN92ZJ6E016","GQ922219.1")</f>
        <v>GQ922219.1</v>
      </c>
    </row>
    <row r="79" spans="1:9" x14ac:dyDescent="0.25">
      <c r="A79" t="s">
        <v>127</v>
      </c>
      <c r="B79" t="s">
        <v>126</v>
      </c>
      <c r="C79">
        <v>1426</v>
      </c>
      <c r="D79">
        <v>1426</v>
      </c>
      <c r="E79" s="3">
        <v>0.99</v>
      </c>
      <c r="F79">
        <v>0</v>
      </c>
      <c r="G79">
        <v>93.32</v>
      </c>
      <c r="H79">
        <v>1691</v>
      </c>
      <c r="I79" t="str">
        <f>HYPERLINK("https://www.ncbi.nlm.nih.gov/nucleotide/GQ922221.1?report=genbank&amp;log$=nucltop&amp;blast_rank=78&amp;RID=EN92ZJ6E016","GQ922221.1")</f>
        <v>GQ922221.1</v>
      </c>
    </row>
    <row r="80" spans="1:9" x14ac:dyDescent="0.25">
      <c r="A80" t="s">
        <v>128</v>
      </c>
      <c r="B80" t="s">
        <v>126</v>
      </c>
      <c r="C80">
        <v>1426</v>
      </c>
      <c r="D80">
        <v>1426</v>
      </c>
      <c r="E80" s="3">
        <v>0.99</v>
      </c>
      <c r="F80">
        <v>0</v>
      </c>
      <c r="G80">
        <v>93.32</v>
      </c>
      <c r="H80">
        <v>1712</v>
      </c>
      <c r="I80" t="str">
        <f>HYPERLINK("https://www.ncbi.nlm.nih.gov/nucleotide/GQ922220.1?report=genbank&amp;log$=nucltop&amp;blast_rank=79&amp;RID=EN92ZJ6E016","GQ922220.1")</f>
        <v>GQ922220.1</v>
      </c>
    </row>
    <row r="81" spans="1:9" x14ac:dyDescent="0.25">
      <c r="A81" t="s">
        <v>129</v>
      </c>
      <c r="B81" t="s">
        <v>130</v>
      </c>
      <c r="C81">
        <v>1423</v>
      </c>
      <c r="D81">
        <v>1423</v>
      </c>
      <c r="E81" s="3">
        <v>0.99</v>
      </c>
      <c r="F81">
        <v>0</v>
      </c>
      <c r="G81">
        <v>93.32</v>
      </c>
      <c r="H81">
        <v>1755</v>
      </c>
      <c r="I81" t="str">
        <f>HYPERLINK("https://www.ncbi.nlm.nih.gov/nucleotide/GQ849023.1?report=genbank&amp;log$=nucltop&amp;blast_rank=80&amp;RID=EN92ZJ6E016","GQ849023.1")</f>
        <v>GQ849023.1</v>
      </c>
    </row>
    <row r="82" spans="1:9" x14ac:dyDescent="0.25">
      <c r="A82" t="s">
        <v>131</v>
      </c>
      <c r="B82" t="s">
        <v>132</v>
      </c>
      <c r="C82">
        <v>1426</v>
      </c>
      <c r="D82">
        <v>1426</v>
      </c>
      <c r="E82" s="3">
        <v>0.99</v>
      </c>
      <c r="F82">
        <v>0</v>
      </c>
      <c r="G82">
        <v>93.3</v>
      </c>
      <c r="H82">
        <v>1017</v>
      </c>
      <c r="I82" t="str">
        <f>HYPERLINK("https://www.ncbi.nlm.nih.gov/nucleotide/MT261913.1?report=genbank&amp;log$=nucltop&amp;blast_rank=81&amp;RID=EN92ZJ6E016","MT261913.1")</f>
        <v>MT261913.1</v>
      </c>
    </row>
    <row r="83" spans="1:9" x14ac:dyDescent="0.25">
      <c r="A83" t="s">
        <v>133</v>
      </c>
      <c r="B83" t="s">
        <v>126</v>
      </c>
      <c r="C83">
        <v>1425</v>
      </c>
      <c r="D83">
        <v>1425</v>
      </c>
      <c r="E83" s="3">
        <v>0.99</v>
      </c>
      <c r="F83">
        <v>0</v>
      </c>
      <c r="G83">
        <v>93.24</v>
      </c>
      <c r="H83">
        <v>1666</v>
      </c>
      <c r="I83" t="str">
        <f>HYPERLINK("https://www.ncbi.nlm.nih.gov/nucleotide/GQ922277.1?report=genbank&amp;log$=nucltop&amp;blast_rank=82&amp;RID=EN92ZJ6E016","GQ922277.1")</f>
        <v>GQ922277.1</v>
      </c>
    </row>
    <row r="84" spans="1:9" x14ac:dyDescent="0.25">
      <c r="A84" t="s">
        <v>134</v>
      </c>
      <c r="B84" t="s">
        <v>135</v>
      </c>
      <c r="C84">
        <v>1424</v>
      </c>
      <c r="D84">
        <v>1424</v>
      </c>
      <c r="E84" s="3">
        <v>0.99</v>
      </c>
      <c r="F84">
        <v>0</v>
      </c>
      <c r="G84">
        <v>93.22</v>
      </c>
      <c r="H84">
        <v>1670</v>
      </c>
      <c r="I84" t="str">
        <f>HYPERLINK("https://www.ncbi.nlm.nih.gov/nucleotide/EU266951.1?report=genbank&amp;log$=nucltop&amp;blast_rank=83&amp;RID=EN92ZJ6E016","EU266951.1")</f>
        <v>EU266951.1</v>
      </c>
    </row>
    <row r="85" spans="1:9" x14ac:dyDescent="0.25">
      <c r="A85" t="s">
        <v>136</v>
      </c>
      <c r="B85" t="s">
        <v>137</v>
      </c>
      <c r="C85">
        <v>1422</v>
      </c>
      <c r="D85">
        <v>1422</v>
      </c>
      <c r="E85" s="3">
        <v>1</v>
      </c>
      <c r="F85">
        <v>0</v>
      </c>
      <c r="G85">
        <v>93.16</v>
      </c>
      <c r="H85">
        <v>1769</v>
      </c>
      <c r="I85" t="str">
        <f>HYPERLINK("https://www.ncbi.nlm.nih.gov/nucleotide/FJ435728.1?report=genbank&amp;log$=nucltop&amp;blast_rank=84&amp;RID=EN92ZJ6E016","FJ435728.1")</f>
        <v>FJ435728.1</v>
      </c>
    </row>
    <row r="86" spans="1:9" x14ac:dyDescent="0.25">
      <c r="A86" t="s">
        <v>138</v>
      </c>
      <c r="B86" t="s">
        <v>139</v>
      </c>
      <c r="C86">
        <v>1428</v>
      </c>
      <c r="D86">
        <v>1428</v>
      </c>
      <c r="E86" s="3">
        <v>1</v>
      </c>
      <c r="F86">
        <v>0</v>
      </c>
      <c r="G86">
        <v>93.15</v>
      </c>
      <c r="H86">
        <v>1768</v>
      </c>
      <c r="I86" t="str">
        <f>HYPERLINK("https://www.ncbi.nlm.nih.gov/nucleotide/FJ435748.1?report=genbank&amp;log$=nucltop&amp;blast_rank=85&amp;RID=EN92ZJ6E016","FJ435748.1")</f>
        <v>FJ435748.1</v>
      </c>
    </row>
    <row r="87" spans="1:9" x14ac:dyDescent="0.25">
      <c r="A87" t="s">
        <v>140</v>
      </c>
      <c r="B87" t="s">
        <v>141</v>
      </c>
      <c r="C87">
        <v>1421</v>
      </c>
      <c r="D87">
        <v>1421</v>
      </c>
      <c r="E87" s="3">
        <v>1</v>
      </c>
      <c r="F87">
        <v>0</v>
      </c>
      <c r="G87">
        <v>92.93</v>
      </c>
      <c r="H87">
        <v>1022</v>
      </c>
      <c r="I87" t="str">
        <f>HYPERLINK("https://www.ncbi.nlm.nih.gov/nucleotide/MH664942.1?report=genbank&amp;log$=nucltop&amp;blast_rank=86&amp;RID=EN92ZJ6E016","MH664942.1")</f>
        <v>MH664942.1</v>
      </c>
    </row>
    <row r="88" spans="1:9" x14ac:dyDescent="0.25">
      <c r="A88" t="s">
        <v>142</v>
      </c>
      <c r="B88" t="s">
        <v>143</v>
      </c>
      <c r="C88">
        <v>1421</v>
      </c>
      <c r="D88">
        <v>1421</v>
      </c>
      <c r="E88" s="3">
        <v>1</v>
      </c>
      <c r="F88">
        <v>0</v>
      </c>
      <c r="G88">
        <v>92.93</v>
      </c>
      <c r="H88">
        <v>1024</v>
      </c>
      <c r="I88" t="str">
        <f>HYPERLINK("https://www.ncbi.nlm.nih.gov/nucleotide/MH664935.1?report=genbank&amp;log$=nucltop&amp;blast_rank=87&amp;RID=EN92ZJ6E016","MH664935.1")</f>
        <v>MH664935.1</v>
      </c>
    </row>
    <row r="89" spans="1:9" x14ac:dyDescent="0.25">
      <c r="A89" t="s">
        <v>144</v>
      </c>
      <c r="B89" t="s">
        <v>145</v>
      </c>
      <c r="C89">
        <v>1421</v>
      </c>
      <c r="D89">
        <v>1421</v>
      </c>
      <c r="E89" s="3">
        <v>1</v>
      </c>
      <c r="F89">
        <v>0</v>
      </c>
      <c r="G89">
        <v>92.93</v>
      </c>
      <c r="H89">
        <v>1002</v>
      </c>
      <c r="I89" t="str">
        <f>HYPERLINK("https://www.ncbi.nlm.nih.gov/nucleotide/OK663225.1?report=genbank&amp;log$=nucltop&amp;blast_rank=88&amp;RID=EN92ZJ6E016","OK663225.1")</f>
        <v>OK663225.1</v>
      </c>
    </row>
    <row r="90" spans="1:9" x14ac:dyDescent="0.25">
      <c r="A90" t="s">
        <v>146</v>
      </c>
      <c r="B90" t="s">
        <v>141</v>
      </c>
      <c r="C90">
        <v>1421</v>
      </c>
      <c r="D90">
        <v>1421</v>
      </c>
      <c r="E90" s="3">
        <v>1</v>
      </c>
      <c r="F90">
        <v>0</v>
      </c>
      <c r="G90">
        <v>92.93</v>
      </c>
      <c r="H90">
        <v>1725</v>
      </c>
      <c r="I90" t="str">
        <f>HYPERLINK("https://www.ncbi.nlm.nih.gov/nucleotide/MN960304.1?report=genbank&amp;log$=nucltop&amp;blast_rank=89&amp;RID=EN92ZJ6E016","MN960304.1")</f>
        <v>MN960304.1</v>
      </c>
    </row>
    <row r="91" spans="1:9" x14ac:dyDescent="0.25">
      <c r="A91" t="s">
        <v>147</v>
      </c>
      <c r="B91" t="s">
        <v>148</v>
      </c>
      <c r="C91">
        <v>1421</v>
      </c>
      <c r="D91">
        <v>1421</v>
      </c>
      <c r="E91" s="3">
        <v>1</v>
      </c>
      <c r="F91">
        <v>0</v>
      </c>
      <c r="G91">
        <v>92.93</v>
      </c>
      <c r="H91">
        <v>1767</v>
      </c>
      <c r="I91" t="str">
        <f>HYPERLINK("https://www.ncbi.nlm.nih.gov/nucleotide/FJ435743.1?report=genbank&amp;log$=nucltop&amp;blast_rank=90&amp;RID=EN92ZJ6E016","FJ435743.1")</f>
        <v>FJ435743.1</v>
      </c>
    </row>
    <row r="92" spans="1:9" x14ac:dyDescent="0.25">
      <c r="A92" t="s">
        <v>149</v>
      </c>
      <c r="B92" t="s">
        <v>143</v>
      </c>
      <c r="C92">
        <v>1421</v>
      </c>
      <c r="D92">
        <v>1421</v>
      </c>
      <c r="E92" s="3">
        <v>1</v>
      </c>
      <c r="F92">
        <v>0</v>
      </c>
      <c r="G92">
        <v>92.93</v>
      </c>
      <c r="H92">
        <v>1016</v>
      </c>
      <c r="I92" t="str">
        <f>HYPERLINK("https://www.ncbi.nlm.nih.gov/nucleotide/MH664939.1?report=genbank&amp;log$=nucltop&amp;blast_rank=91&amp;RID=EN92ZJ6E016","MH664939.1")</f>
        <v>MH664939.1</v>
      </c>
    </row>
    <row r="93" spans="1:9" x14ac:dyDescent="0.25">
      <c r="A93" t="s">
        <v>150</v>
      </c>
      <c r="B93" t="s">
        <v>141</v>
      </c>
      <c r="C93">
        <v>1421</v>
      </c>
      <c r="D93">
        <v>1421</v>
      </c>
      <c r="E93" s="3">
        <v>1</v>
      </c>
      <c r="F93">
        <v>0</v>
      </c>
      <c r="G93">
        <v>92.93</v>
      </c>
      <c r="H93">
        <v>1725</v>
      </c>
      <c r="I93" t="str">
        <f>HYPERLINK("https://www.ncbi.nlm.nih.gov/nucleotide/MN960302.1?report=genbank&amp;log$=nucltop&amp;blast_rank=92&amp;RID=EN92ZJ6E016","MN960302.1")</f>
        <v>MN960302.1</v>
      </c>
    </row>
    <row r="94" spans="1:9" x14ac:dyDescent="0.25">
      <c r="A94" t="s">
        <v>151</v>
      </c>
      <c r="B94" t="s">
        <v>141</v>
      </c>
      <c r="C94">
        <v>1421</v>
      </c>
      <c r="D94">
        <v>1421</v>
      </c>
      <c r="E94" s="3">
        <v>1</v>
      </c>
      <c r="F94">
        <v>0</v>
      </c>
      <c r="G94">
        <v>92.93</v>
      </c>
      <c r="H94">
        <v>1547</v>
      </c>
      <c r="I94" t="str">
        <f>HYPERLINK("https://www.ncbi.nlm.nih.gov/nucleotide/ON872388.1?report=genbank&amp;log$=nucltop&amp;blast_rank=93&amp;RID=EN92ZJ6E016","ON872388.1")</f>
        <v>ON872388.1</v>
      </c>
    </row>
    <row r="95" spans="1:9" x14ac:dyDescent="0.25">
      <c r="A95" t="s">
        <v>152</v>
      </c>
      <c r="B95" t="s">
        <v>143</v>
      </c>
      <c r="C95">
        <v>1421</v>
      </c>
      <c r="D95">
        <v>1421</v>
      </c>
      <c r="E95" s="3">
        <v>1</v>
      </c>
      <c r="F95">
        <v>0</v>
      </c>
      <c r="G95">
        <v>92.93</v>
      </c>
      <c r="H95">
        <v>1030</v>
      </c>
      <c r="I95" t="str">
        <f>HYPERLINK("https://www.ncbi.nlm.nih.gov/nucleotide/MH664932.1?report=genbank&amp;log$=nucltop&amp;blast_rank=94&amp;RID=EN92ZJ6E016","MH664932.1")</f>
        <v>MH664932.1</v>
      </c>
    </row>
    <row r="96" spans="1:9" x14ac:dyDescent="0.25">
      <c r="A96" t="s">
        <v>153</v>
      </c>
      <c r="B96" t="s">
        <v>141</v>
      </c>
      <c r="C96">
        <v>1421</v>
      </c>
      <c r="D96">
        <v>1421</v>
      </c>
      <c r="E96" s="3">
        <v>1</v>
      </c>
      <c r="F96">
        <v>0</v>
      </c>
      <c r="G96">
        <v>92.93</v>
      </c>
      <c r="H96">
        <v>1480</v>
      </c>
      <c r="I96" t="str">
        <f>HYPERLINK("https://www.ncbi.nlm.nih.gov/nucleotide/ON872387.1?report=genbank&amp;log$=nucltop&amp;blast_rank=95&amp;RID=EN92ZJ6E016","ON872387.1")</f>
        <v>ON872387.1</v>
      </c>
    </row>
    <row r="97" spans="1:9" x14ac:dyDescent="0.25">
      <c r="A97" t="s">
        <v>154</v>
      </c>
      <c r="B97" t="s">
        <v>143</v>
      </c>
      <c r="C97">
        <v>1421</v>
      </c>
      <c r="D97">
        <v>1421</v>
      </c>
      <c r="E97" s="3">
        <v>1</v>
      </c>
      <c r="F97">
        <v>0</v>
      </c>
      <c r="G97">
        <v>92.93</v>
      </c>
      <c r="H97">
        <v>1026</v>
      </c>
      <c r="I97" t="str">
        <f>HYPERLINK("https://www.ncbi.nlm.nih.gov/nucleotide/MH664940.1?report=genbank&amp;log$=nucltop&amp;blast_rank=96&amp;RID=EN92ZJ6E016","MH664940.1")</f>
        <v>MH664940.1</v>
      </c>
    </row>
    <row r="98" spans="1:9" x14ac:dyDescent="0.25">
      <c r="A98" t="s">
        <v>155</v>
      </c>
      <c r="B98" t="s">
        <v>141</v>
      </c>
      <c r="C98">
        <v>1421</v>
      </c>
      <c r="D98">
        <v>1421</v>
      </c>
      <c r="E98" s="3">
        <v>1</v>
      </c>
      <c r="F98">
        <v>0</v>
      </c>
      <c r="G98">
        <v>92.93</v>
      </c>
      <c r="H98">
        <v>1015</v>
      </c>
      <c r="I98" t="str">
        <f>HYPERLINK("https://www.ncbi.nlm.nih.gov/nucleotide/MH664941.1?report=genbank&amp;log$=nucltop&amp;blast_rank=97&amp;RID=EN92ZJ6E016","MH664941.1")</f>
        <v>MH664941.1</v>
      </c>
    </row>
    <row r="99" spans="1:9" x14ac:dyDescent="0.25">
      <c r="A99" t="s">
        <v>156</v>
      </c>
      <c r="B99" t="s">
        <v>141</v>
      </c>
      <c r="C99">
        <v>1421</v>
      </c>
      <c r="D99">
        <v>1421</v>
      </c>
      <c r="E99" s="3">
        <v>1</v>
      </c>
      <c r="F99">
        <v>0</v>
      </c>
      <c r="G99">
        <v>92.93</v>
      </c>
      <c r="H99">
        <v>1480</v>
      </c>
      <c r="I99" t="str">
        <f>HYPERLINK("https://www.ncbi.nlm.nih.gov/nucleotide/ON872386.1?report=genbank&amp;log$=nucltop&amp;blast_rank=98&amp;RID=EN92ZJ6E016","ON872386.1")</f>
        <v>ON872386.1</v>
      </c>
    </row>
    <row r="100" spans="1:9" x14ac:dyDescent="0.25">
      <c r="A100" t="s">
        <v>157</v>
      </c>
      <c r="B100" t="s">
        <v>143</v>
      </c>
      <c r="C100">
        <v>1421</v>
      </c>
      <c r="D100">
        <v>1421</v>
      </c>
      <c r="E100" s="3">
        <v>1</v>
      </c>
      <c r="F100">
        <v>0</v>
      </c>
      <c r="G100">
        <v>92.93</v>
      </c>
      <c r="H100">
        <v>1024</v>
      </c>
      <c r="I100" t="str">
        <f>HYPERLINK("https://www.ncbi.nlm.nih.gov/nucleotide/MH664945.1?report=genbank&amp;log$=nucltop&amp;blast_rank=99&amp;RID=EN92ZJ6E016","MH664945.1")</f>
        <v>MH664945.1</v>
      </c>
    </row>
    <row r="101" spans="1:9" x14ac:dyDescent="0.25">
      <c r="A101" t="s">
        <v>158</v>
      </c>
      <c r="B101" t="s">
        <v>159</v>
      </c>
      <c r="C101">
        <v>1421</v>
      </c>
      <c r="D101">
        <v>1421</v>
      </c>
      <c r="E101" s="3">
        <v>1</v>
      </c>
      <c r="F101">
        <v>0</v>
      </c>
      <c r="G101">
        <v>92.93</v>
      </c>
      <c r="H101">
        <v>984</v>
      </c>
      <c r="I101" t="str">
        <f>HYPERLINK("https://www.ncbi.nlm.nih.gov/nucleotide/OK663224.1?report=genbank&amp;log$=nucltop&amp;blast_rank=100&amp;RID=EN92ZJ6E016","OK663224.1")</f>
        <v>OK663224.1</v>
      </c>
    </row>
    <row r="105" spans="1:9" x14ac:dyDescent="0.25">
      <c r="A105" t="s">
        <v>160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A4" sqref="A4"/>
    </sheetView>
  </sheetViews>
  <sheetFormatPr defaultRowHeight="15" x14ac:dyDescent="0.25"/>
  <sheetData>
    <row r="1" spans="1:9" s="2" customFormat="1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 x14ac:dyDescent="0.25">
      <c r="A2" t="s">
        <v>161</v>
      </c>
      <c r="B2" t="s">
        <v>25</v>
      </c>
      <c r="C2">
        <v>1262</v>
      </c>
      <c r="D2">
        <v>1262</v>
      </c>
      <c r="E2" s="3">
        <v>1</v>
      </c>
      <c r="F2">
        <v>0</v>
      </c>
      <c r="G2">
        <v>96.5</v>
      </c>
      <c r="H2">
        <v>810</v>
      </c>
      <c r="I2" t="str">
        <f>HYPERLINK("https://www.ncbi.nlm.nih.gov/nucleotide/KX347533.1?report=genbank&amp;log$=nucltop&amp;blast_rank=1&amp;RID=EN92ZJ6E016","KX347533.1")</f>
        <v>KX347533.1</v>
      </c>
    </row>
    <row r="3" spans="1:9" x14ac:dyDescent="0.25">
      <c r="A3" t="s">
        <v>162</v>
      </c>
      <c r="B3" t="s">
        <v>13</v>
      </c>
      <c r="C3">
        <v>1261</v>
      </c>
      <c r="D3">
        <v>1261</v>
      </c>
      <c r="E3" s="3">
        <v>1</v>
      </c>
      <c r="F3">
        <v>0</v>
      </c>
      <c r="G3">
        <v>96.36</v>
      </c>
      <c r="H3">
        <v>798</v>
      </c>
      <c r="I3" t="str">
        <f>HYPERLINK("https://www.ncbi.nlm.nih.gov/nucleotide/OP035794.1?report=genbank&amp;log$=nucltop&amp;blast_rank=2&amp;RID=EN92ZJ6E016","OP035794.1")</f>
        <v>OP035794.1</v>
      </c>
    </row>
    <row r="4" spans="1:9" x14ac:dyDescent="0.25">
      <c r="A4" t="s">
        <v>163</v>
      </c>
      <c r="B4" t="s">
        <v>13</v>
      </c>
      <c r="C4">
        <v>1160</v>
      </c>
      <c r="D4">
        <v>1160</v>
      </c>
      <c r="E4" s="3">
        <v>0.92</v>
      </c>
      <c r="F4">
        <v>0</v>
      </c>
      <c r="G4">
        <v>96.07</v>
      </c>
      <c r="H4">
        <v>713</v>
      </c>
      <c r="I4" t="str">
        <f>HYPERLINK("https://www.ncbi.nlm.nih.gov/nucleotide/MT126770.1?report=genbank&amp;log$=nucltop&amp;blast_rank=3&amp;RID=EN92ZJ6E016","MT126770.1")</f>
        <v>MT126770.1</v>
      </c>
    </row>
    <row r="5" spans="1:9" x14ac:dyDescent="0.25">
      <c r="A5" t="s">
        <v>164</v>
      </c>
      <c r="B5" t="s">
        <v>13</v>
      </c>
      <c r="C5">
        <v>1156</v>
      </c>
      <c r="D5">
        <v>1156</v>
      </c>
      <c r="E5" s="3">
        <v>0.92</v>
      </c>
      <c r="F5">
        <v>0</v>
      </c>
      <c r="G5">
        <v>95.93</v>
      </c>
      <c r="H5">
        <v>713</v>
      </c>
      <c r="I5" t="str">
        <f>HYPERLINK("https://www.ncbi.nlm.nih.gov/nucleotide/MT126771.1?report=genbank&amp;log$=nucltop&amp;blast_rank=4&amp;RID=EN92ZJ6E016","MT126771.1")</f>
        <v>MT126771.1</v>
      </c>
    </row>
    <row r="6" spans="1:9" x14ac:dyDescent="0.25">
      <c r="A6" t="s">
        <v>165</v>
      </c>
      <c r="B6" t="s">
        <v>52</v>
      </c>
      <c r="C6">
        <v>1062</v>
      </c>
      <c r="D6">
        <v>1062</v>
      </c>
      <c r="E6" s="3">
        <v>0.85</v>
      </c>
      <c r="F6">
        <v>0</v>
      </c>
      <c r="G6">
        <v>95.92</v>
      </c>
      <c r="H6">
        <v>661</v>
      </c>
      <c r="I6" t="str">
        <f>HYPERLINK("https://www.ncbi.nlm.nih.gov/nucleotide/MT126769.1?report=genbank&amp;log$=nucltop&amp;blast_rank=5&amp;RID=EN92ZJ6E016","MT126769.1")</f>
        <v>MT126769.1</v>
      </c>
    </row>
    <row r="7" spans="1:9" x14ac:dyDescent="0.25">
      <c r="A7" t="s">
        <v>166</v>
      </c>
      <c r="B7" t="s">
        <v>19</v>
      </c>
      <c r="C7">
        <v>1123</v>
      </c>
      <c r="D7">
        <v>1123</v>
      </c>
      <c r="E7" s="3">
        <v>0.9</v>
      </c>
      <c r="F7">
        <v>0</v>
      </c>
      <c r="G7">
        <v>95.84</v>
      </c>
      <c r="H7">
        <v>697</v>
      </c>
      <c r="I7" t="str">
        <f>HYPERLINK("https://www.ncbi.nlm.nih.gov/nucleotide/KX347536.1?report=genbank&amp;log$=nucltop&amp;blast_rank=6&amp;RID=EN92ZJ6E016","KX347536.1")</f>
        <v>KX347536.1</v>
      </c>
    </row>
    <row r="8" spans="1:9" x14ac:dyDescent="0.25">
      <c r="A8" t="s">
        <v>167</v>
      </c>
      <c r="B8" t="s">
        <v>19</v>
      </c>
      <c r="C8">
        <v>1233</v>
      </c>
      <c r="D8">
        <v>1233</v>
      </c>
      <c r="E8" s="3">
        <v>0.99</v>
      </c>
      <c r="F8">
        <v>0</v>
      </c>
      <c r="G8">
        <v>95.7</v>
      </c>
      <c r="H8">
        <v>795</v>
      </c>
      <c r="I8" t="str">
        <f>HYPERLINK("https://www.ncbi.nlm.nih.gov/nucleotide/OP035797.1?report=genbank&amp;log$=nucltop&amp;blast_rank=7&amp;RID=EN92ZJ6E016","OP035797.1")</f>
        <v>OP035797.1</v>
      </c>
    </row>
    <row r="9" spans="1:9" x14ac:dyDescent="0.25">
      <c r="A9" t="s">
        <v>168</v>
      </c>
      <c r="B9" t="s">
        <v>19</v>
      </c>
      <c r="C9">
        <v>1111</v>
      </c>
      <c r="D9">
        <v>1111</v>
      </c>
      <c r="E9" s="3">
        <v>0.9</v>
      </c>
      <c r="F9">
        <v>0</v>
      </c>
      <c r="G9">
        <v>95.55</v>
      </c>
      <c r="H9">
        <v>696</v>
      </c>
      <c r="I9" t="str">
        <f>HYPERLINK("https://www.ncbi.nlm.nih.gov/nucleotide/KU528631.1?report=genbank&amp;log$=nucltop&amp;blast_rank=8&amp;RID=EN92ZJ6E016","KU528631.1")</f>
        <v>KU528631.1</v>
      </c>
    </row>
    <row r="10" spans="1:9" x14ac:dyDescent="0.25">
      <c r="A10" t="s">
        <v>169</v>
      </c>
      <c r="B10" t="s">
        <v>19</v>
      </c>
      <c r="C10">
        <v>1106</v>
      </c>
      <c r="D10">
        <v>1106</v>
      </c>
      <c r="E10" s="3">
        <v>0.9</v>
      </c>
      <c r="F10">
        <v>0</v>
      </c>
      <c r="G10">
        <v>95.41</v>
      </c>
      <c r="H10">
        <v>696</v>
      </c>
      <c r="I10" t="str">
        <f>HYPERLINK("https://www.ncbi.nlm.nih.gov/nucleotide/KU528628.1?report=genbank&amp;log$=nucltop&amp;blast_rank=9&amp;RID=EN92ZJ6E016","KU528628.1")</f>
        <v>KU528628.1</v>
      </c>
    </row>
    <row r="11" spans="1:9" x14ac:dyDescent="0.25">
      <c r="A11" t="s">
        <v>170</v>
      </c>
      <c r="B11" t="s">
        <v>17</v>
      </c>
      <c r="C11">
        <v>1107</v>
      </c>
      <c r="D11">
        <v>1107</v>
      </c>
      <c r="E11" s="3">
        <v>0.9</v>
      </c>
      <c r="F11">
        <v>0</v>
      </c>
      <c r="G11">
        <v>95.27</v>
      </c>
      <c r="H11">
        <v>727</v>
      </c>
      <c r="I11" t="str">
        <f>HYPERLINK("https://www.ncbi.nlm.nih.gov/nucleotide/OR693203.1?report=genbank&amp;log$=nucltop&amp;blast_rank=10&amp;RID=EN92ZJ6E016","OR693203.1")</f>
        <v>OR693203.1</v>
      </c>
    </row>
    <row r="12" spans="1:9" x14ac:dyDescent="0.25">
      <c r="A12" t="s">
        <v>171</v>
      </c>
      <c r="B12" t="s">
        <v>11</v>
      </c>
      <c r="C12">
        <v>1104</v>
      </c>
      <c r="D12">
        <v>1104</v>
      </c>
      <c r="E12" s="3">
        <v>0.9</v>
      </c>
      <c r="F12">
        <v>0</v>
      </c>
      <c r="G12">
        <v>95.12</v>
      </c>
      <c r="H12">
        <v>726</v>
      </c>
      <c r="I12" t="str">
        <f>HYPERLINK("https://www.ncbi.nlm.nih.gov/nucleotide/OR693201.1?report=genbank&amp;log$=nucltop&amp;blast_rank=11&amp;RID=EN92ZJ6E016","OR693201.1")</f>
        <v>OR693201.1</v>
      </c>
    </row>
    <row r="13" spans="1:9" x14ac:dyDescent="0.25">
      <c r="A13" t="s">
        <v>172</v>
      </c>
      <c r="B13" t="s">
        <v>19</v>
      </c>
      <c r="C13">
        <v>1097</v>
      </c>
      <c r="D13">
        <v>1097</v>
      </c>
      <c r="E13" s="3">
        <v>0.9</v>
      </c>
      <c r="F13">
        <v>0</v>
      </c>
      <c r="G13">
        <v>95.12</v>
      </c>
      <c r="H13">
        <v>696</v>
      </c>
      <c r="I13" t="str">
        <f>HYPERLINK("https://www.ncbi.nlm.nih.gov/nucleotide/KU528630.1?report=genbank&amp;log$=nucltop&amp;blast_rank=12&amp;RID=EN92ZJ6E016","KU528630.1")</f>
        <v>KU528630.1</v>
      </c>
    </row>
    <row r="14" spans="1:9" x14ac:dyDescent="0.25">
      <c r="A14" t="s">
        <v>173</v>
      </c>
      <c r="B14" t="s">
        <v>48</v>
      </c>
      <c r="C14">
        <v>1208</v>
      </c>
      <c r="D14">
        <v>1208</v>
      </c>
      <c r="E14" s="3">
        <v>0.99</v>
      </c>
      <c r="F14">
        <v>0</v>
      </c>
      <c r="G14">
        <v>94.93</v>
      </c>
      <c r="H14">
        <v>797</v>
      </c>
      <c r="I14" t="str">
        <f>HYPERLINK("https://www.ncbi.nlm.nih.gov/nucleotide/OM304868.1?report=genbank&amp;log$=nucltop&amp;blast_rank=13&amp;RID=EN92ZJ6E016","OM304868.1")</f>
        <v>OM304868.1</v>
      </c>
    </row>
    <row r="15" spans="1:9" x14ac:dyDescent="0.25">
      <c r="A15" t="s">
        <v>174</v>
      </c>
      <c r="B15" t="s">
        <v>50</v>
      </c>
      <c r="C15">
        <v>1208</v>
      </c>
      <c r="D15">
        <v>1208</v>
      </c>
      <c r="E15" s="3">
        <v>0.99</v>
      </c>
      <c r="F15">
        <v>0</v>
      </c>
      <c r="G15">
        <v>94.93</v>
      </c>
      <c r="H15">
        <v>796</v>
      </c>
      <c r="I15" t="str">
        <f>HYPERLINK("https://www.ncbi.nlm.nih.gov/nucleotide/OQ357539.1?report=genbank&amp;log$=nucltop&amp;blast_rank=14&amp;RID=EN92ZJ6E016","OQ357539.1")</f>
        <v>OQ357539.1</v>
      </c>
    </row>
    <row r="16" spans="1:9" x14ac:dyDescent="0.25">
      <c r="A16" t="s">
        <v>175</v>
      </c>
      <c r="B16" t="s">
        <v>176</v>
      </c>
      <c r="C16">
        <v>1037</v>
      </c>
      <c r="D16">
        <v>1037</v>
      </c>
      <c r="E16" s="3">
        <v>0.88</v>
      </c>
      <c r="F16">
        <v>0</v>
      </c>
      <c r="G16">
        <v>93.86</v>
      </c>
      <c r="H16">
        <v>715</v>
      </c>
      <c r="I16" t="str">
        <f>HYPERLINK("https://www.ncbi.nlm.nih.gov/nucleotide/OR693208.1?report=genbank&amp;log$=nucltop&amp;blast_rank=15&amp;RID=EN92ZJ6E016","OR693208.1")</f>
        <v>OR693208.1</v>
      </c>
    </row>
    <row r="17" spans="1:9" x14ac:dyDescent="0.25">
      <c r="A17" t="s">
        <v>177</v>
      </c>
      <c r="B17" t="s">
        <v>178</v>
      </c>
      <c r="C17">
        <v>1032</v>
      </c>
      <c r="D17">
        <v>1032</v>
      </c>
      <c r="E17" s="3">
        <v>0.88</v>
      </c>
      <c r="F17">
        <v>0</v>
      </c>
      <c r="G17">
        <v>93.57</v>
      </c>
      <c r="H17">
        <v>715</v>
      </c>
      <c r="I17" t="str">
        <f>HYPERLINK("https://www.ncbi.nlm.nih.gov/nucleotide/OR693204.1?report=genbank&amp;log$=nucltop&amp;blast_rank=16&amp;RID=EN92ZJ6E016","OR693204.1")</f>
        <v>OR693204.1</v>
      </c>
    </row>
    <row r="18" spans="1:9" x14ac:dyDescent="0.25">
      <c r="A18" t="s">
        <v>179</v>
      </c>
      <c r="B18" t="s">
        <v>110</v>
      </c>
      <c r="C18">
        <v>1156</v>
      </c>
      <c r="D18">
        <v>1156</v>
      </c>
      <c r="E18" s="3">
        <v>1</v>
      </c>
      <c r="F18">
        <v>0</v>
      </c>
      <c r="G18">
        <v>93.39</v>
      </c>
      <c r="H18">
        <v>798</v>
      </c>
      <c r="I18" t="str">
        <f>HYPERLINK("https://www.ncbi.nlm.nih.gov/nucleotide/OQ357540.1?report=genbank&amp;log$=nucltop&amp;blast_rank=17&amp;RID=EN92ZJ6E016","OQ357540.1")</f>
        <v>OQ357540.1</v>
      </c>
    </row>
    <row r="19" spans="1:9" x14ac:dyDescent="0.25">
      <c r="A19" t="s">
        <v>180</v>
      </c>
      <c r="B19" t="s">
        <v>110</v>
      </c>
      <c r="C19">
        <v>1156</v>
      </c>
      <c r="D19">
        <v>1156</v>
      </c>
      <c r="E19" s="3">
        <v>1</v>
      </c>
      <c r="F19">
        <v>0</v>
      </c>
      <c r="G19">
        <v>93.39</v>
      </c>
      <c r="H19">
        <v>801</v>
      </c>
      <c r="I19" t="str">
        <f>HYPERLINK("https://www.ncbi.nlm.nih.gov/nucleotide/OQ357542.1?report=genbank&amp;log$=nucltop&amp;blast_rank=18&amp;RID=EN92ZJ6E016","OQ357542.1")</f>
        <v>OQ357542.1</v>
      </c>
    </row>
    <row r="20" spans="1:9" x14ac:dyDescent="0.25">
      <c r="A20" t="s">
        <v>181</v>
      </c>
      <c r="B20" t="s">
        <v>110</v>
      </c>
      <c r="C20">
        <v>1153</v>
      </c>
      <c r="D20">
        <v>1153</v>
      </c>
      <c r="E20" s="3">
        <v>1</v>
      </c>
      <c r="F20">
        <v>0</v>
      </c>
      <c r="G20">
        <v>93.26</v>
      </c>
      <c r="H20">
        <v>799</v>
      </c>
      <c r="I20" t="str">
        <f>HYPERLINK("https://www.ncbi.nlm.nih.gov/nucleotide/OQ357541.1?report=genbank&amp;log$=nucltop&amp;blast_rank=19&amp;RID=EN92ZJ6E016","OQ357541.1")</f>
        <v>OQ357541.1</v>
      </c>
    </row>
    <row r="21" spans="1:9" x14ac:dyDescent="0.25">
      <c r="A21" t="s">
        <v>182</v>
      </c>
      <c r="B21" t="s">
        <v>110</v>
      </c>
      <c r="C21">
        <v>1153</v>
      </c>
      <c r="D21">
        <v>1153</v>
      </c>
      <c r="E21" s="3">
        <v>1</v>
      </c>
      <c r="F21">
        <v>0</v>
      </c>
      <c r="G21">
        <v>93.26</v>
      </c>
      <c r="H21">
        <v>802</v>
      </c>
      <c r="I21" t="str">
        <f>HYPERLINK("https://www.ncbi.nlm.nih.gov/nucleotide/OQ357543.1?report=genbank&amp;log$=nucltop&amp;blast_rank=20&amp;RID=EN92ZJ6E016","OQ357543.1")</f>
        <v>OQ357543.1</v>
      </c>
    </row>
    <row r="22" spans="1:9" x14ac:dyDescent="0.25">
      <c r="A22" t="s">
        <v>183</v>
      </c>
      <c r="B22" t="s">
        <v>110</v>
      </c>
      <c r="C22">
        <v>1151</v>
      </c>
      <c r="D22">
        <v>1151</v>
      </c>
      <c r="E22" s="3">
        <v>1</v>
      </c>
      <c r="F22">
        <v>0</v>
      </c>
      <c r="G22">
        <v>93.26</v>
      </c>
      <c r="H22">
        <v>801</v>
      </c>
      <c r="I22" t="str">
        <f>HYPERLINK("https://www.ncbi.nlm.nih.gov/nucleotide/OQ357545.1?report=genbank&amp;log$=nucltop&amp;blast_rank=21&amp;RID=EN92ZJ6E016","OQ357545.1")</f>
        <v>OQ357545.1</v>
      </c>
    </row>
    <row r="23" spans="1:9" x14ac:dyDescent="0.25">
      <c r="A23" t="s">
        <v>184</v>
      </c>
      <c r="B23" t="s">
        <v>110</v>
      </c>
      <c r="C23">
        <v>1082</v>
      </c>
      <c r="D23">
        <v>1082</v>
      </c>
      <c r="E23" s="3">
        <v>0.94</v>
      </c>
      <c r="F23">
        <v>0</v>
      </c>
      <c r="G23">
        <v>93.02</v>
      </c>
      <c r="H23">
        <v>727</v>
      </c>
      <c r="I23" t="str">
        <f>HYPERLINK("https://www.ncbi.nlm.nih.gov/nucleotide/OQ357544.1?report=genbank&amp;log$=nucltop&amp;blast_rank=22&amp;RID=EN92ZJ6E016","OQ357544.1")</f>
        <v>OQ357544.1</v>
      </c>
    </row>
    <row r="24" spans="1:9" x14ac:dyDescent="0.25">
      <c r="A24" t="s">
        <v>185</v>
      </c>
      <c r="B24" t="s">
        <v>37</v>
      </c>
      <c r="C24">
        <v>1001</v>
      </c>
      <c r="D24">
        <v>1001</v>
      </c>
      <c r="E24" s="3">
        <v>0.88</v>
      </c>
      <c r="F24">
        <v>0</v>
      </c>
      <c r="G24">
        <v>92.91</v>
      </c>
      <c r="H24">
        <v>695</v>
      </c>
      <c r="I24" t="str">
        <f>HYPERLINK("https://www.ncbi.nlm.nih.gov/nucleotide/MT126780.1?report=genbank&amp;log$=nucltop&amp;blast_rank=23&amp;RID=EN92ZJ6E016","MT126780.1")</f>
        <v>MT126780.1</v>
      </c>
    </row>
    <row r="25" spans="1:9" x14ac:dyDescent="0.25">
      <c r="A25" t="s">
        <v>186</v>
      </c>
      <c r="B25" t="s">
        <v>187</v>
      </c>
      <c r="C25">
        <v>1009</v>
      </c>
      <c r="D25">
        <v>1009</v>
      </c>
      <c r="E25" s="3">
        <v>0.88</v>
      </c>
      <c r="F25">
        <v>0</v>
      </c>
      <c r="G25">
        <v>92.84</v>
      </c>
      <c r="H25">
        <v>716</v>
      </c>
      <c r="I25" t="str">
        <f>HYPERLINK("https://www.ncbi.nlm.nih.gov/nucleotide/OR693207.1?report=genbank&amp;log$=nucltop&amp;blast_rank=24&amp;RID=EN92ZJ6E016","OR693207.1")</f>
        <v>OR693207.1</v>
      </c>
    </row>
    <row r="26" spans="1:9" x14ac:dyDescent="0.25">
      <c r="A26" t="s">
        <v>188</v>
      </c>
      <c r="B26" t="s">
        <v>189</v>
      </c>
      <c r="C26">
        <v>1002</v>
      </c>
      <c r="D26">
        <v>1002</v>
      </c>
      <c r="E26" s="3">
        <v>0.88</v>
      </c>
      <c r="F26">
        <v>0</v>
      </c>
      <c r="G26">
        <v>92.71</v>
      </c>
      <c r="H26">
        <v>756</v>
      </c>
      <c r="I26" t="str">
        <f>HYPERLINK("https://www.ncbi.nlm.nih.gov/nucleotide/JX888559.1?report=genbank&amp;log$=nucltop&amp;blast_rank=25&amp;RID=EN92ZJ6E016","JX888559.1")</f>
        <v>JX888559.1</v>
      </c>
    </row>
    <row r="27" spans="1:9" x14ac:dyDescent="0.25">
      <c r="A27" t="s">
        <v>190</v>
      </c>
      <c r="B27" t="s">
        <v>107</v>
      </c>
      <c r="C27">
        <v>1093</v>
      </c>
      <c r="D27">
        <v>1093</v>
      </c>
      <c r="E27" s="3">
        <v>0.97</v>
      </c>
      <c r="F27">
        <v>0</v>
      </c>
      <c r="G27">
        <v>92.7</v>
      </c>
      <c r="H27">
        <v>1618</v>
      </c>
      <c r="I27" t="str">
        <f>HYPERLINK("https://www.ncbi.nlm.nih.gov/nucleotide/MK967961.1?report=genbank&amp;log$=nucltop&amp;blast_rank=26&amp;RID=EN92ZJ6E016","MK967961.1")</f>
        <v>MK967961.1</v>
      </c>
    </row>
    <row r="28" spans="1:9" x14ac:dyDescent="0.25">
      <c r="A28" t="s">
        <v>191</v>
      </c>
      <c r="B28" t="s">
        <v>107</v>
      </c>
      <c r="C28">
        <v>1091</v>
      </c>
      <c r="D28">
        <v>1091</v>
      </c>
      <c r="E28" s="3">
        <v>0.97</v>
      </c>
      <c r="F28">
        <v>0</v>
      </c>
      <c r="G28">
        <v>92.69</v>
      </c>
      <c r="H28">
        <v>1617</v>
      </c>
      <c r="I28" t="str">
        <f>HYPERLINK("https://www.ncbi.nlm.nih.gov/nucleotide/MK967963.1?report=genbank&amp;log$=nucltop&amp;blast_rank=27&amp;RID=EN92ZJ6E016","MK967963.1")</f>
        <v>MK967963.1</v>
      </c>
    </row>
    <row r="29" spans="1:9" x14ac:dyDescent="0.25">
      <c r="A29" t="s">
        <v>192</v>
      </c>
      <c r="B29" t="s">
        <v>107</v>
      </c>
      <c r="C29">
        <v>1089</v>
      </c>
      <c r="D29">
        <v>1089</v>
      </c>
      <c r="E29" s="3">
        <v>0.97</v>
      </c>
      <c r="F29">
        <v>0</v>
      </c>
      <c r="G29">
        <v>92.68</v>
      </c>
      <c r="H29">
        <v>1611</v>
      </c>
      <c r="I29" t="str">
        <f>HYPERLINK("https://www.ncbi.nlm.nih.gov/nucleotide/MK967964.1?report=genbank&amp;log$=nucltop&amp;blast_rank=28&amp;RID=EN92ZJ6E016","MK967964.1")</f>
        <v>MK967964.1</v>
      </c>
    </row>
    <row r="30" spans="1:9" x14ac:dyDescent="0.25">
      <c r="A30" t="s">
        <v>193</v>
      </c>
      <c r="B30" t="s">
        <v>35</v>
      </c>
      <c r="C30">
        <v>993</v>
      </c>
      <c r="D30">
        <v>993</v>
      </c>
      <c r="E30" s="3">
        <v>0.88</v>
      </c>
      <c r="F30">
        <v>0</v>
      </c>
      <c r="G30">
        <v>92.61</v>
      </c>
      <c r="H30">
        <v>694</v>
      </c>
      <c r="I30" t="str">
        <f>HYPERLINK("https://www.ncbi.nlm.nih.gov/nucleotide/MT126781.1?report=genbank&amp;log$=nucltop&amp;blast_rank=29&amp;RID=EN92ZJ6E016","MT126781.1")</f>
        <v>MT126781.1</v>
      </c>
    </row>
    <row r="31" spans="1:9" x14ac:dyDescent="0.25">
      <c r="A31" t="s">
        <v>194</v>
      </c>
      <c r="B31" t="s">
        <v>39</v>
      </c>
      <c r="C31">
        <v>992</v>
      </c>
      <c r="D31">
        <v>992</v>
      </c>
      <c r="E31" s="3">
        <v>0.88</v>
      </c>
      <c r="F31">
        <v>0</v>
      </c>
      <c r="G31">
        <v>92.61</v>
      </c>
      <c r="H31">
        <v>695</v>
      </c>
      <c r="I31" t="str">
        <f>HYPERLINK("https://www.ncbi.nlm.nih.gov/nucleotide/MT126779.1?report=genbank&amp;log$=nucltop&amp;blast_rank=30&amp;RID=EN92ZJ6E016","MT126779.1")</f>
        <v>MT126779.1</v>
      </c>
    </row>
    <row r="32" spans="1:9" x14ac:dyDescent="0.25">
      <c r="A32" t="s">
        <v>195</v>
      </c>
      <c r="B32" t="s">
        <v>85</v>
      </c>
      <c r="C32">
        <v>1046</v>
      </c>
      <c r="D32">
        <v>1046</v>
      </c>
      <c r="E32" s="3">
        <v>0.92</v>
      </c>
      <c r="F32">
        <v>0</v>
      </c>
      <c r="G32">
        <v>92.56</v>
      </c>
      <c r="H32">
        <v>712</v>
      </c>
      <c r="I32" t="str">
        <f>HYPERLINK("https://www.ncbi.nlm.nih.gov/nucleotide/MT126767.1?report=genbank&amp;log$=nucltop&amp;blast_rank=31&amp;RID=EN92ZJ6E016","MT126767.1")</f>
        <v>MT126767.1</v>
      </c>
    </row>
    <row r="33" spans="1:9" x14ac:dyDescent="0.25">
      <c r="A33" t="s">
        <v>196</v>
      </c>
      <c r="B33" t="s">
        <v>107</v>
      </c>
      <c r="C33">
        <v>1083</v>
      </c>
      <c r="D33">
        <v>1083</v>
      </c>
      <c r="E33" s="3">
        <v>0.97</v>
      </c>
      <c r="F33">
        <v>0</v>
      </c>
      <c r="G33">
        <v>92.55</v>
      </c>
      <c r="H33">
        <v>1611</v>
      </c>
      <c r="I33" t="str">
        <f>HYPERLINK("https://www.ncbi.nlm.nih.gov/nucleotide/MK967962.1?report=genbank&amp;log$=nucltop&amp;blast_rank=32&amp;RID=EN92ZJ6E016","MK967962.1")</f>
        <v>MK967962.1</v>
      </c>
    </row>
    <row r="34" spans="1:9" x14ac:dyDescent="0.25">
      <c r="A34" t="s">
        <v>197</v>
      </c>
      <c r="B34" t="s">
        <v>198</v>
      </c>
      <c r="C34">
        <v>987</v>
      </c>
      <c r="D34">
        <v>987</v>
      </c>
      <c r="E34" s="3">
        <v>0.88</v>
      </c>
      <c r="F34">
        <v>0</v>
      </c>
      <c r="G34">
        <v>92.47</v>
      </c>
      <c r="H34">
        <v>695</v>
      </c>
      <c r="I34" t="str">
        <f>HYPERLINK("https://www.ncbi.nlm.nih.gov/nucleotide/MT126782.1?report=genbank&amp;log$=nucltop&amp;blast_rank=33&amp;RID=EN92ZJ6E016","MT126782.1")</f>
        <v>MT126782.1</v>
      </c>
    </row>
    <row r="35" spans="1:9" x14ac:dyDescent="0.25">
      <c r="A35" t="s">
        <v>199</v>
      </c>
      <c r="B35" t="s">
        <v>89</v>
      </c>
      <c r="C35">
        <v>1025</v>
      </c>
      <c r="D35">
        <v>1025</v>
      </c>
      <c r="E35" s="3">
        <v>0.92</v>
      </c>
      <c r="F35">
        <v>0</v>
      </c>
      <c r="G35">
        <v>92.31</v>
      </c>
      <c r="H35">
        <v>711</v>
      </c>
      <c r="I35" t="str">
        <f>HYPERLINK("https://www.ncbi.nlm.nih.gov/nucleotide/MT126778.1?report=genbank&amp;log$=nucltop&amp;blast_rank=34&amp;RID=EN92ZJ6E016","MT126778.1")</f>
        <v>MT126778.1</v>
      </c>
    </row>
    <row r="36" spans="1:9" x14ac:dyDescent="0.25">
      <c r="A36" t="s">
        <v>200</v>
      </c>
      <c r="B36" t="s">
        <v>73</v>
      </c>
      <c r="C36">
        <v>1039</v>
      </c>
      <c r="D36">
        <v>1039</v>
      </c>
      <c r="E36" s="3">
        <v>0.92</v>
      </c>
      <c r="F36">
        <v>0</v>
      </c>
      <c r="G36">
        <v>92.29</v>
      </c>
      <c r="H36">
        <v>713</v>
      </c>
      <c r="I36" t="str">
        <f>HYPERLINK("https://www.ncbi.nlm.nih.gov/nucleotide/MT126766.1?report=genbank&amp;log$=nucltop&amp;blast_rank=35&amp;RID=EN92ZJ6E016","MT126766.1")</f>
        <v>MT126766.1</v>
      </c>
    </row>
    <row r="37" spans="1:9" x14ac:dyDescent="0.25">
      <c r="A37" t="s">
        <v>201</v>
      </c>
      <c r="B37" t="s">
        <v>202</v>
      </c>
      <c r="C37">
        <v>939</v>
      </c>
      <c r="D37">
        <v>939</v>
      </c>
      <c r="E37" s="3">
        <v>0.85</v>
      </c>
      <c r="F37">
        <v>0</v>
      </c>
      <c r="G37">
        <v>92.07</v>
      </c>
      <c r="H37">
        <v>654</v>
      </c>
      <c r="I37" t="str">
        <f>HYPERLINK("https://www.ncbi.nlm.nih.gov/nucleotide/OM350031.1?report=genbank&amp;log$=nucltop&amp;blast_rank=36&amp;RID=EN92ZJ6E016","OM350031.1")</f>
        <v>OM350031.1</v>
      </c>
    </row>
    <row r="38" spans="1:9" x14ac:dyDescent="0.25">
      <c r="A38" t="s">
        <v>203</v>
      </c>
      <c r="B38" t="s">
        <v>68</v>
      </c>
      <c r="C38">
        <v>1086</v>
      </c>
      <c r="D38">
        <v>1086</v>
      </c>
      <c r="E38" s="3">
        <v>0.98</v>
      </c>
      <c r="F38">
        <v>0</v>
      </c>
      <c r="G38">
        <v>92.04</v>
      </c>
      <c r="H38">
        <v>784</v>
      </c>
      <c r="I38" t="str">
        <f>HYPERLINK("https://www.ncbi.nlm.nih.gov/nucleotide/MT330116.1?report=genbank&amp;log$=nucltop&amp;blast_rank=37&amp;RID=EN92ZJ6E016","MT330116.1")</f>
        <v>MT330116.1</v>
      </c>
    </row>
    <row r="39" spans="1:9" x14ac:dyDescent="0.25">
      <c r="A39" t="s">
        <v>204</v>
      </c>
      <c r="B39" t="s">
        <v>126</v>
      </c>
      <c r="C39">
        <v>1072</v>
      </c>
      <c r="D39">
        <v>1072</v>
      </c>
      <c r="E39" s="3">
        <v>0.97</v>
      </c>
      <c r="F39">
        <v>0</v>
      </c>
      <c r="G39">
        <v>91.79</v>
      </c>
      <c r="H39">
        <v>790</v>
      </c>
      <c r="I39" t="str">
        <f>HYPERLINK("https://www.ncbi.nlm.nih.gov/nucleotide/JX888545.1?report=genbank&amp;log$=nucltop&amp;blast_rank=38&amp;RID=EN92ZJ6E016","JX888545.1")</f>
        <v>JX888545.1</v>
      </c>
    </row>
    <row r="40" spans="1:9" x14ac:dyDescent="0.25">
      <c r="A40" t="s">
        <v>205</v>
      </c>
      <c r="B40" t="s">
        <v>206</v>
      </c>
      <c r="C40">
        <v>1088</v>
      </c>
      <c r="D40">
        <v>1088</v>
      </c>
      <c r="E40" s="3">
        <v>0.99</v>
      </c>
      <c r="F40">
        <v>0</v>
      </c>
      <c r="G40">
        <v>91.68</v>
      </c>
      <c r="H40">
        <v>790</v>
      </c>
      <c r="I40" t="str">
        <f>HYPERLINK("https://www.ncbi.nlm.nih.gov/nucleotide/MW012742.1?report=genbank&amp;log$=nucltop&amp;blast_rank=39&amp;RID=EN92ZJ6E016","MW012742.1")</f>
        <v>MW012742.1</v>
      </c>
    </row>
    <row r="41" spans="1:9" x14ac:dyDescent="0.25">
      <c r="A41" t="s">
        <v>207</v>
      </c>
      <c r="B41" t="s">
        <v>208</v>
      </c>
      <c r="C41">
        <v>1083</v>
      </c>
      <c r="D41">
        <v>1083</v>
      </c>
      <c r="E41" s="3">
        <v>0.99</v>
      </c>
      <c r="F41">
        <v>0</v>
      </c>
      <c r="G41">
        <v>91.66</v>
      </c>
      <c r="H41">
        <v>2108</v>
      </c>
      <c r="I41" t="str">
        <f>HYPERLINK("https://www.ncbi.nlm.nih.gov/nucleotide/FJ435770.1?report=genbank&amp;log$=nucltop&amp;blast_rank=40&amp;RID=EN92ZJ6E016","FJ435770.1")</f>
        <v>FJ435770.1</v>
      </c>
    </row>
    <row r="42" spans="1:9" x14ac:dyDescent="0.25">
      <c r="A42" t="s">
        <v>209</v>
      </c>
      <c r="B42" t="s">
        <v>210</v>
      </c>
      <c r="C42">
        <v>1079</v>
      </c>
      <c r="D42">
        <v>1079</v>
      </c>
      <c r="E42" s="3">
        <v>0.99</v>
      </c>
      <c r="F42">
        <v>0</v>
      </c>
      <c r="G42">
        <v>91.64</v>
      </c>
      <c r="H42">
        <v>790</v>
      </c>
      <c r="I42" t="str">
        <f>HYPERLINK("https://www.ncbi.nlm.nih.gov/nucleotide/OM304870.1?report=genbank&amp;log$=nucltop&amp;blast_rank=41&amp;RID=EN92ZJ6E016","OM304870.1")</f>
        <v>OM304870.1</v>
      </c>
    </row>
    <row r="43" spans="1:9" x14ac:dyDescent="0.25">
      <c r="A43" t="s">
        <v>211</v>
      </c>
      <c r="B43" t="s">
        <v>44</v>
      </c>
      <c r="C43">
        <v>1089</v>
      </c>
      <c r="D43">
        <v>1089</v>
      </c>
      <c r="E43" s="3">
        <v>1</v>
      </c>
      <c r="F43">
        <v>0</v>
      </c>
      <c r="G43">
        <v>91.56</v>
      </c>
      <c r="H43">
        <v>811</v>
      </c>
      <c r="I43" t="str">
        <f>HYPERLINK("https://www.ncbi.nlm.nih.gov/nucleotide/OM278642.1?report=genbank&amp;log$=nucltop&amp;blast_rank=42&amp;RID=EN92ZJ6E016","OM278642.1")</f>
        <v>OM278642.1</v>
      </c>
    </row>
    <row r="44" spans="1:9" x14ac:dyDescent="0.25">
      <c r="A44" t="s">
        <v>212</v>
      </c>
      <c r="B44" t="s">
        <v>44</v>
      </c>
      <c r="C44">
        <v>1089</v>
      </c>
      <c r="D44">
        <v>1089</v>
      </c>
      <c r="E44" s="3">
        <v>1</v>
      </c>
      <c r="F44">
        <v>0</v>
      </c>
      <c r="G44">
        <v>91.56</v>
      </c>
      <c r="H44">
        <v>798</v>
      </c>
      <c r="I44" t="str">
        <f>HYPERLINK("https://www.ncbi.nlm.nih.gov/nucleotide/OM278643.1?report=genbank&amp;log$=nucltop&amp;blast_rank=43&amp;RID=EN92ZJ6E016","OM278643.1")</f>
        <v>OM278643.1</v>
      </c>
    </row>
    <row r="45" spans="1:9" x14ac:dyDescent="0.25">
      <c r="A45" t="s">
        <v>213</v>
      </c>
      <c r="B45" t="s">
        <v>29</v>
      </c>
      <c r="C45">
        <v>1077</v>
      </c>
      <c r="D45">
        <v>1077</v>
      </c>
      <c r="E45" s="3">
        <v>0.99</v>
      </c>
      <c r="F45">
        <v>0</v>
      </c>
      <c r="G45">
        <v>91.55</v>
      </c>
      <c r="H45">
        <v>771</v>
      </c>
      <c r="I45" t="str">
        <f>HYPERLINK("https://www.ncbi.nlm.nih.gov/nucleotide/OQ357546.1?report=genbank&amp;log$=nucltop&amp;blast_rank=44&amp;RID=EN92ZJ6E016","OQ357546.1")</f>
        <v>OQ357546.1</v>
      </c>
    </row>
    <row r="46" spans="1:9" x14ac:dyDescent="0.25">
      <c r="A46" t="s">
        <v>214</v>
      </c>
      <c r="B46" t="s">
        <v>208</v>
      </c>
      <c r="C46">
        <v>1086</v>
      </c>
      <c r="D46">
        <v>1086</v>
      </c>
      <c r="E46" s="3">
        <v>1</v>
      </c>
      <c r="F46">
        <v>0</v>
      </c>
      <c r="G46">
        <v>91.44</v>
      </c>
      <c r="H46">
        <v>2112</v>
      </c>
      <c r="I46" t="str">
        <f>HYPERLINK("https://www.ncbi.nlm.nih.gov/nucleotide/FJ435771.1?report=genbank&amp;log$=nucltop&amp;blast_rank=45&amp;RID=EN92ZJ6E016","FJ435771.1")</f>
        <v>FJ435771.1</v>
      </c>
    </row>
    <row r="47" spans="1:9" x14ac:dyDescent="0.25">
      <c r="A47" t="s">
        <v>215</v>
      </c>
      <c r="B47" t="s">
        <v>44</v>
      </c>
      <c r="C47">
        <v>1081</v>
      </c>
      <c r="D47">
        <v>1081</v>
      </c>
      <c r="E47" s="3">
        <v>1</v>
      </c>
      <c r="F47">
        <v>0</v>
      </c>
      <c r="G47">
        <v>91.43</v>
      </c>
      <c r="H47">
        <v>809</v>
      </c>
      <c r="I47" t="str">
        <f>HYPERLINK("https://www.ncbi.nlm.nih.gov/nucleotide/OM278644.1?report=genbank&amp;log$=nucltop&amp;blast_rank=46&amp;RID=EN92ZJ6E016","OM278644.1")</f>
        <v>OM278644.1</v>
      </c>
    </row>
    <row r="48" spans="1:9" x14ac:dyDescent="0.25">
      <c r="A48" t="s">
        <v>216</v>
      </c>
      <c r="B48" t="s">
        <v>126</v>
      </c>
      <c r="C48">
        <v>930</v>
      </c>
      <c r="D48">
        <v>930</v>
      </c>
      <c r="E48" s="3">
        <v>0.85</v>
      </c>
      <c r="F48">
        <v>0</v>
      </c>
      <c r="G48">
        <v>91.39</v>
      </c>
      <c r="H48">
        <v>685</v>
      </c>
      <c r="I48" t="str">
        <f>HYPERLINK("https://www.ncbi.nlm.nih.gov/nucleotide/JX888548.1?report=genbank&amp;log$=nucltop&amp;blast_rank=47&amp;RID=EN92ZJ6E016","JX888548.1")</f>
        <v>JX888548.1</v>
      </c>
    </row>
    <row r="49" spans="1:9" x14ac:dyDescent="0.25">
      <c r="A49" t="s">
        <v>217</v>
      </c>
      <c r="B49" t="s">
        <v>218</v>
      </c>
      <c r="C49">
        <v>976</v>
      </c>
      <c r="D49">
        <v>976</v>
      </c>
      <c r="E49" s="3">
        <v>0.89</v>
      </c>
      <c r="F49">
        <v>0</v>
      </c>
      <c r="G49">
        <v>91.35</v>
      </c>
      <c r="H49">
        <v>695</v>
      </c>
      <c r="I49" t="str">
        <f>HYPERLINK("https://www.ncbi.nlm.nih.gov/nucleotide/MT126776.1?report=genbank&amp;log$=nucltop&amp;blast_rank=48&amp;RID=EN92ZJ6E016","MT126776.1")</f>
        <v>MT126776.1</v>
      </c>
    </row>
    <row r="50" spans="1:9" x14ac:dyDescent="0.25">
      <c r="A50" t="s">
        <v>219</v>
      </c>
      <c r="B50" t="s">
        <v>220</v>
      </c>
      <c r="C50">
        <v>1001</v>
      </c>
      <c r="D50">
        <v>1001</v>
      </c>
      <c r="E50" s="3">
        <v>0.93</v>
      </c>
      <c r="F50">
        <v>0</v>
      </c>
      <c r="G50">
        <v>91.3</v>
      </c>
      <c r="H50">
        <v>737</v>
      </c>
      <c r="I50" t="str">
        <f>HYPERLINK("https://www.ncbi.nlm.nih.gov/nucleotide/MH682257.1?report=genbank&amp;log$=nucltop&amp;blast_rank=49&amp;RID=EN92ZJ6E016","MH682257.1")</f>
        <v>MH682257.1</v>
      </c>
    </row>
    <row r="51" spans="1:9" x14ac:dyDescent="0.25">
      <c r="A51" t="s">
        <v>221</v>
      </c>
      <c r="B51" t="s">
        <v>222</v>
      </c>
      <c r="C51">
        <v>1063</v>
      </c>
      <c r="D51">
        <v>1063</v>
      </c>
      <c r="E51" s="3">
        <v>0.98</v>
      </c>
      <c r="F51">
        <v>0</v>
      </c>
      <c r="G51">
        <v>91.09</v>
      </c>
      <c r="H51">
        <v>764</v>
      </c>
      <c r="I51" t="str">
        <f>HYPERLINK("https://www.ncbi.nlm.nih.gov/nucleotide/KC582835.1?report=genbank&amp;log$=nucltop&amp;blast_rank=50&amp;RID=EN92ZJ6E016","KC582835.1")</f>
        <v>KC582835.1</v>
      </c>
    </row>
    <row r="52" spans="1:9" x14ac:dyDescent="0.25">
      <c r="A52" t="s">
        <v>223</v>
      </c>
      <c r="B52" t="s">
        <v>222</v>
      </c>
      <c r="C52">
        <v>1073</v>
      </c>
      <c r="D52">
        <v>1073</v>
      </c>
      <c r="E52" s="3">
        <v>1</v>
      </c>
      <c r="F52">
        <v>0</v>
      </c>
      <c r="G52">
        <v>91.05</v>
      </c>
      <c r="H52">
        <v>3692</v>
      </c>
      <c r="I52" t="str">
        <f>HYPERLINK("https://www.ncbi.nlm.nih.gov/nucleotide/KT901829.1?report=genbank&amp;log$=nucltop&amp;blast_rank=51&amp;RID=EN92ZJ6E016","KT901829.1")</f>
        <v>KT901829.1</v>
      </c>
    </row>
    <row r="53" spans="1:9" x14ac:dyDescent="0.25">
      <c r="A53" t="s">
        <v>224</v>
      </c>
      <c r="B53" t="s">
        <v>225</v>
      </c>
      <c r="C53">
        <v>970</v>
      </c>
      <c r="D53">
        <v>970</v>
      </c>
      <c r="E53" s="3">
        <v>0.91</v>
      </c>
      <c r="F53">
        <v>0</v>
      </c>
      <c r="G53">
        <v>91.03</v>
      </c>
      <c r="H53">
        <v>704</v>
      </c>
      <c r="I53" t="str">
        <f>HYPERLINK("https://www.ncbi.nlm.nih.gov/nucleotide/OM350029.1?report=genbank&amp;log$=nucltop&amp;blast_rank=52&amp;RID=EN92ZJ6E016","OM350029.1")</f>
        <v>OM350029.1</v>
      </c>
    </row>
    <row r="54" spans="1:9" x14ac:dyDescent="0.25">
      <c r="A54" t="s">
        <v>226</v>
      </c>
      <c r="B54" t="s">
        <v>225</v>
      </c>
      <c r="C54">
        <v>968</v>
      </c>
      <c r="D54">
        <v>968</v>
      </c>
      <c r="E54" s="3">
        <v>0.91</v>
      </c>
      <c r="F54">
        <v>0</v>
      </c>
      <c r="G54">
        <v>91.01</v>
      </c>
      <c r="H54">
        <v>698</v>
      </c>
      <c r="I54" t="str">
        <f>HYPERLINK("https://www.ncbi.nlm.nih.gov/nucleotide/OM350028.1?report=genbank&amp;log$=nucltop&amp;blast_rank=53&amp;RID=EN92ZJ6E016","OM350028.1")</f>
        <v>OM350028.1</v>
      </c>
    </row>
    <row r="55" spans="1:9" x14ac:dyDescent="0.25">
      <c r="A55" t="s">
        <v>227</v>
      </c>
      <c r="B55" t="s">
        <v>228</v>
      </c>
      <c r="C55">
        <v>1047</v>
      </c>
      <c r="D55">
        <v>1047</v>
      </c>
      <c r="E55" s="3">
        <v>0.97</v>
      </c>
      <c r="F55">
        <v>0</v>
      </c>
      <c r="G55">
        <v>90.98</v>
      </c>
      <c r="H55">
        <v>786</v>
      </c>
      <c r="I55" t="str">
        <f>HYPERLINK("https://www.ncbi.nlm.nih.gov/nucleotide/MG777533.1?report=genbank&amp;log$=nucltop&amp;blast_rank=54&amp;RID=EN92ZJ6E016","MG777533.1")</f>
        <v>MG777533.1</v>
      </c>
    </row>
    <row r="56" spans="1:9" x14ac:dyDescent="0.25">
      <c r="A56" t="s">
        <v>229</v>
      </c>
      <c r="B56" t="s">
        <v>222</v>
      </c>
      <c r="C56">
        <v>1070</v>
      </c>
      <c r="D56">
        <v>1070</v>
      </c>
      <c r="E56" s="3">
        <v>1</v>
      </c>
      <c r="F56">
        <v>0</v>
      </c>
      <c r="G56">
        <v>90.92</v>
      </c>
      <c r="H56">
        <v>3692</v>
      </c>
      <c r="I56" t="str">
        <f>HYPERLINK("https://www.ncbi.nlm.nih.gov/nucleotide/KT901830.1?report=genbank&amp;log$=nucltop&amp;blast_rank=55&amp;RID=EN92ZJ6E016","KT901830.1")</f>
        <v>KT901830.1</v>
      </c>
    </row>
    <row r="57" spans="1:9" x14ac:dyDescent="0.25">
      <c r="A57" t="s">
        <v>230</v>
      </c>
      <c r="B57" t="s">
        <v>231</v>
      </c>
      <c r="C57">
        <v>1065</v>
      </c>
      <c r="D57">
        <v>1065</v>
      </c>
      <c r="E57" s="3">
        <v>1</v>
      </c>
      <c r="F57">
        <v>0</v>
      </c>
      <c r="G57">
        <v>90.92</v>
      </c>
      <c r="H57">
        <v>802</v>
      </c>
      <c r="I57" t="str">
        <f>HYPERLINK("https://www.ncbi.nlm.nih.gov/nucleotide/MW549064.1?report=genbank&amp;log$=nucltop&amp;blast_rank=56&amp;RID=EN92ZJ6E016","MW549064.1")</f>
        <v>MW549064.1</v>
      </c>
    </row>
    <row r="58" spans="1:9" x14ac:dyDescent="0.25">
      <c r="A58" t="s">
        <v>232</v>
      </c>
      <c r="B58" t="s">
        <v>231</v>
      </c>
      <c r="C58">
        <v>1065</v>
      </c>
      <c r="D58">
        <v>1065</v>
      </c>
      <c r="E58" s="3">
        <v>1</v>
      </c>
      <c r="F58">
        <v>0</v>
      </c>
      <c r="G58">
        <v>90.92</v>
      </c>
      <c r="H58">
        <v>800</v>
      </c>
      <c r="I58" t="str">
        <f>HYPERLINK("https://www.ncbi.nlm.nih.gov/nucleotide/MW549063.1?report=genbank&amp;log$=nucltop&amp;blast_rank=57&amp;RID=EN92ZJ6E016","MW549063.1")</f>
        <v>MW549063.1</v>
      </c>
    </row>
    <row r="59" spans="1:9" x14ac:dyDescent="0.25">
      <c r="A59" t="s">
        <v>233</v>
      </c>
      <c r="B59" t="s">
        <v>234</v>
      </c>
      <c r="C59">
        <v>1049</v>
      </c>
      <c r="D59">
        <v>1049</v>
      </c>
      <c r="E59" s="3">
        <v>0.99</v>
      </c>
      <c r="F59">
        <v>0</v>
      </c>
      <c r="G59">
        <v>90.77</v>
      </c>
      <c r="H59">
        <v>779</v>
      </c>
      <c r="I59" t="str">
        <f>HYPERLINK("https://www.ncbi.nlm.nih.gov/nucleotide/MW012743.1?report=genbank&amp;log$=nucltop&amp;blast_rank=58&amp;RID=EN92ZJ6E016","MW012743.1")</f>
        <v>MW012743.1</v>
      </c>
    </row>
    <row r="60" spans="1:9" x14ac:dyDescent="0.25">
      <c r="A60" t="s">
        <v>235</v>
      </c>
      <c r="B60" t="s">
        <v>236</v>
      </c>
      <c r="C60">
        <v>1034</v>
      </c>
      <c r="D60">
        <v>1034</v>
      </c>
      <c r="E60" s="3">
        <v>0.97</v>
      </c>
      <c r="F60">
        <v>0</v>
      </c>
      <c r="G60">
        <v>90.74</v>
      </c>
      <c r="H60">
        <v>788</v>
      </c>
      <c r="I60" t="str">
        <f>HYPERLINK("https://www.ncbi.nlm.nih.gov/nucleotide/OR557239.1?report=genbank&amp;log$=nucltop&amp;blast_rank=59&amp;RID=EN92ZJ6E016","OR557239.1")</f>
        <v>OR557239.1</v>
      </c>
    </row>
    <row r="61" spans="1:9" x14ac:dyDescent="0.25">
      <c r="A61" t="s">
        <v>237</v>
      </c>
      <c r="B61" t="s">
        <v>31</v>
      </c>
      <c r="C61">
        <v>977</v>
      </c>
      <c r="D61">
        <v>977</v>
      </c>
      <c r="E61" s="3">
        <v>0.92</v>
      </c>
      <c r="F61">
        <v>0</v>
      </c>
      <c r="G61">
        <v>90.67</v>
      </c>
      <c r="H61">
        <v>716</v>
      </c>
      <c r="I61" t="str">
        <f>HYPERLINK("https://www.ncbi.nlm.nih.gov/nucleotide/MT126777.1?report=genbank&amp;log$=nucltop&amp;blast_rank=60&amp;RID=EN92ZJ6E016","MT126777.1")</f>
        <v>MT126777.1</v>
      </c>
    </row>
    <row r="62" spans="1:9" x14ac:dyDescent="0.25">
      <c r="A62" t="s">
        <v>238</v>
      </c>
      <c r="B62" t="s">
        <v>44</v>
      </c>
      <c r="C62">
        <v>1024</v>
      </c>
      <c r="D62">
        <v>1024</v>
      </c>
      <c r="E62" s="3">
        <v>0.97</v>
      </c>
      <c r="F62">
        <v>0</v>
      </c>
      <c r="G62">
        <v>90.63</v>
      </c>
      <c r="H62">
        <v>1054</v>
      </c>
      <c r="I62" t="str">
        <f>HYPERLINK("https://www.ncbi.nlm.nih.gov/nucleotide/AB753791.1?report=genbank&amp;log$=nucltop&amp;blast_rank=61&amp;RID=EN92ZJ6E016","AB753791.1")</f>
        <v>AB753791.1</v>
      </c>
    </row>
    <row r="63" spans="1:9" x14ac:dyDescent="0.25">
      <c r="A63" t="s">
        <v>239</v>
      </c>
      <c r="B63" t="s">
        <v>126</v>
      </c>
      <c r="C63">
        <v>985</v>
      </c>
      <c r="D63">
        <v>985</v>
      </c>
      <c r="E63" s="3">
        <v>0.93</v>
      </c>
      <c r="F63">
        <v>0</v>
      </c>
      <c r="G63">
        <v>90.61</v>
      </c>
      <c r="H63">
        <v>743</v>
      </c>
      <c r="I63" t="str">
        <f>HYPERLINK("https://www.ncbi.nlm.nih.gov/nucleotide/JX888549.1?report=genbank&amp;log$=nucltop&amp;blast_rank=62&amp;RID=EN92ZJ6E016","JX888549.1")</f>
        <v>JX888549.1</v>
      </c>
    </row>
    <row r="64" spans="1:9" x14ac:dyDescent="0.25">
      <c r="A64" t="s">
        <v>240</v>
      </c>
      <c r="B64" t="s">
        <v>241</v>
      </c>
      <c r="C64">
        <v>1048</v>
      </c>
      <c r="D64">
        <v>1048</v>
      </c>
      <c r="E64" s="3">
        <v>1</v>
      </c>
      <c r="F64">
        <v>0</v>
      </c>
      <c r="G64">
        <v>90.53</v>
      </c>
      <c r="H64">
        <v>814</v>
      </c>
      <c r="I64" t="str">
        <f>HYPERLINK("https://www.ncbi.nlm.nih.gov/nucleotide/MG800337.1?report=genbank&amp;log$=nucltop&amp;blast_rank=63&amp;RID=EN92ZJ6E016","MG800337.1")</f>
        <v>MG800337.1</v>
      </c>
    </row>
    <row r="65" spans="1:9" x14ac:dyDescent="0.25">
      <c r="A65" t="s">
        <v>242</v>
      </c>
      <c r="B65" t="s">
        <v>33</v>
      </c>
      <c r="C65">
        <v>969</v>
      </c>
      <c r="D65">
        <v>969</v>
      </c>
      <c r="E65" s="3">
        <v>0.92</v>
      </c>
      <c r="F65">
        <v>0</v>
      </c>
      <c r="G65">
        <v>90.48</v>
      </c>
      <c r="H65">
        <v>694</v>
      </c>
      <c r="I65" t="str">
        <f>HYPERLINK("https://www.ncbi.nlm.nih.gov/nucleotide/MT126775.1?report=genbank&amp;log$=nucltop&amp;blast_rank=64&amp;RID=EN92ZJ6E016","MT126775.1")</f>
        <v>MT126775.1</v>
      </c>
    </row>
    <row r="66" spans="1:9" x14ac:dyDescent="0.25">
      <c r="A66" t="s">
        <v>243</v>
      </c>
      <c r="B66" t="s">
        <v>244</v>
      </c>
      <c r="C66">
        <v>930</v>
      </c>
      <c r="D66">
        <v>930</v>
      </c>
      <c r="E66" s="3">
        <v>0.88</v>
      </c>
      <c r="F66">
        <v>0</v>
      </c>
      <c r="G66">
        <v>90.41</v>
      </c>
      <c r="H66">
        <v>692</v>
      </c>
      <c r="I66" t="str">
        <f>HYPERLINK("https://www.ncbi.nlm.nih.gov/nucleotide/MT126773.1?report=genbank&amp;log$=nucltop&amp;blast_rank=65&amp;RID=EN92ZJ6E016","MT126773.1")</f>
        <v>MT126773.1</v>
      </c>
    </row>
    <row r="67" spans="1:9" x14ac:dyDescent="0.25">
      <c r="A67" t="s">
        <v>245</v>
      </c>
      <c r="B67" t="s">
        <v>41</v>
      </c>
      <c r="C67">
        <v>957</v>
      </c>
      <c r="D67">
        <v>957</v>
      </c>
      <c r="E67" s="3">
        <v>0.9</v>
      </c>
      <c r="F67">
        <v>0</v>
      </c>
      <c r="G67">
        <v>90.4</v>
      </c>
      <c r="H67">
        <v>714</v>
      </c>
      <c r="I67" t="str">
        <f>HYPERLINK("https://www.ncbi.nlm.nih.gov/nucleotide/OR693202.1?report=genbank&amp;log$=nucltop&amp;blast_rank=66&amp;RID=EN92ZJ6E016","OR693202.1")</f>
        <v>OR693202.1</v>
      </c>
    </row>
    <row r="68" spans="1:9" x14ac:dyDescent="0.25">
      <c r="A68" t="s">
        <v>246</v>
      </c>
      <c r="B68" t="s">
        <v>41</v>
      </c>
      <c r="C68">
        <v>959</v>
      </c>
      <c r="D68">
        <v>959</v>
      </c>
      <c r="E68" s="3">
        <v>0.93</v>
      </c>
      <c r="F68">
        <v>0</v>
      </c>
      <c r="G68">
        <v>90.1</v>
      </c>
      <c r="H68">
        <v>739</v>
      </c>
      <c r="I68" t="str">
        <f>HYPERLINK("https://www.ncbi.nlm.nih.gov/nucleotide/OQ357548.1?report=genbank&amp;log$=nucltop&amp;blast_rank=67&amp;RID=EN92ZJ6E016","OQ357548.1")</f>
        <v>OQ357548.1</v>
      </c>
    </row>
    <row r="69" spans="1:9" x14ac:dyDescent="0.25">
      <c r="A69" t="s">
        <v>247</v>
      </c>
      <c r="B69" t="s">
        <v>248</v>
      </c>
      <c r="C69">
        <v>951</v>
      </c>
      <c r="D69">
        <v>951</v>
      </c>
      <c r="E69" s="3">
        <v>0.93</v>
      </c>
      <c r="F69">
        <v>0</v>
      </c>
      <c r="G69">
        <v>90.07</v>
      </c>
      <c r="H69">
        <v>740</v>
      </c>
      <c r="I69" t="str">
        <f>HYPERLINK("https://www.ncbi.nlm.nih.gov/nucleotide/JX888577.1?report=genbank&amp;log$=nucltop&amp;blast_rank=68&amp;RID=EN92ZJ6E016","JX888577.1")</f>
        <v>JX888577.1</v>
      </c>
    </row>
    <row r="70" spans="1:9" x14ac:dyDescent="0.25">
      <c r="A70" t="s">
        <v>249</v>
      </c>
      <c r="B70" t="s">
        <v>22</v>
      </c>
      <c r="C70">
        <v>1039</v>
      </c>
      <c r="D70">
        <v>1039</v>
      </c>
      <c r="E70" s="3">
        <v>1</v>
      </c>
      <c r="F70">
        <v>0</v>
      </c>
      <c r="G70">
        <v>90.03</v>
      </c>
      <c r="H70">
        <v>2109</v>
      </c>
      <c r="I70" t="str">
        <f>HYPERLINK("https://www.ncbi.nlm.nih.gov/nucleotide/FJ435773.1?report=genbank&amp;log$=nucltop&amp;blast_rank=69&amp;RID=EN92ZJ6E016","FJ435773.1")</f>
        <v>FJ435773.1</v>
      </c>
    </row>
    <row r="71" spans="1:9" x14ac:dyDescent="0.25">
      <c r="A71" t="s">
        <v>250</v>
      </c>
      <c r="B71" t="s">
        <v>251</v>
      </c>
      <c r="C71">
        <v>925</v>
      </c>
      <c r="D71">
        <v>925</v>
      </c>
      <c r="E71" s="3">
        <v>0.9</v>
      </c>
      <c r="F71">
        <v>0</v>
      </c>
      <c r="G71">
        <v>89.9</v>
      </c>
      <c r="H71">
        <v>731</v>
      </c>
      <c r="I71" t="str">
        <f>HYPERLINK("https://www.ncbi.nlm.nih.gov/nucleotide/OR693210.1?report=genbank&amp;log$=nucltop&amp;blast_rank=70&amp;RID=EN92ZJ6E016","OR693210.1")</f>
        <v>OR693210.1</v>
      </c>
    </row>
    <row r="72" spans="1:9" x14ac:dyDescent="0.25">
      <c r="A72" t="s">
        <v>252</v>
      </c>
      <c r="B72" t="s">
        <v>103</v>
      </c>
      <c r="C72">
        <v>1023</v>
      </c>
      <c r="D72">
        <v>1023</v>
      </c>
      <c r="E72" s="3">
        <v>1</v>
      </c>
      <c r="F72">
        <v>0</v>
      </c>
      <c r="G72">
        <v>89.86</v>
      </c>
      <c r="H72">
        <v>816</v>
      </c>
      <c r="I72" t="str">
        <f>HYPERLINK("https://www.ncbi.nlm.nih.gov/nucleotide/MK680130.1?report=genbank&amp;log$=nucltop&amp;blast_rank=71&amp;RID=EN92ZJ6E016","MK680130.1")</f>
        <v>MK680130.1</v>
      </c>
    </row>
    <row r="73" spans="1:9" x14ac:dyDescent="0.25">
      <c r="A73" t="s">
        <v>253</v>
      </c>
      <c r="B73" t="s">
        <v>251</v>
      </c>
      <c r="C73">
        <v>926</v>
      </c>
      <c r="D73">
        <v>926</v>
      </c>
      <c r="E73" s="3">
        <v>0.9</v>
      </c>
      <c r="F73">
        <v>0</v>
      </c>
      <c r="G73">
        <v>89.74</v>
      </c>
      <c r="H73">
        <v>731</v>
      </c>
      <c r="I73" t="str">
        <f>HYPERLINK("https://www.ncbi.nlm.nih.gov/nucleotide/OR693209.1?report=genbank&amp;log$=nucltop&amp;blast_rank=72&amp;RID=EN92ZJ6E016","OR693209.1")</f>
        <v>OR693209.1</v>
      </c>
    </row>
    <row r="74" spans="1:9" x14ac:dyDescent="0.25">
      <c r="A74" t="s">
        <v>254</v>
      </c>
      <c r="B74" t="s">
        <v>41</v>
      </c>
      <c r="C74">
        <v>1008</v>
      </c>
      <c r="D74">
        <v>1008</v>
      </c>
      <c r="E74" s="3">
        <v>0.99</v>
      </c>
      <c r="F74">
        <v>0</v>
      </c>
      <c r="G74">
        <v>89.58</v>
      </c>
      <c r="H74">
        <v>774</v>
      </c>
      <c r="I74" t="str">
        <f>HYPERLINK("https://www.ncbi.nlm.nih.gov/nucleotide/OQ357547.1?report=genbank&amp;log$=nucltop&amp;blast_rank=73&amp;RID=EN92ZJ6E016","OQ357547.1")</f>
        <v>OQ357547.1</v>
      </c>
    </row>
    <row r="75" spans="1:9" x14ac:dyDescent="0.25">
      <c r="A75" t="s">
        <v>255</v>
      </c>
      <c r="B75" t="s">
        <v>83</v>
      </c>
      <c r="C75">
        <v>993</v>
      </c>
      <c r="D75">
        <v>993</v>
      </c>
      <c r="E75" s="3">
        <v>1</v>
      </c>
      <c r="F75">
        <v>0</v>
      </c>
      <c r="G75">
        <v>89.12</v>
      </c>
      <c r="H75">
        <v>803</v>
      </c>
      <c r="I75" t="str">
        <f>HYPERLINK("https://www.ncbi.nlm.nih.gov/nucleotide/OP035799.1?report=genbank&amp;log$=nucltop&amp;blast_rank=74&amp;RID=EN92ZJ6E016","OP035799.1")</f>
        <v>OP035799.1</v>
      </c>
    </row>
    <row r="76" spans="1:9" x14ac:dyDescent="0.25">
      <c r="A76" t="s">
        <v>256</v>
      </c>
      <c r="B76" t="s">
        <v>81</v>
      </c>
      <c r="C76">
        <v>993</v>
      </c>
      <c r="D76">
        <v>993</v>
      </c>
      <c r="E76" s="3">
        <v>1</v>
      </c>
      <c r="F76">
        <v>0</v>
      </c>
      <c r="G76">
        <v>89.12</v>
      </c>
      <c r="H76">
        <v>802</v>
      </c>
      <c r="I76" t="str">
        <f>HYPERLINK("https://www.ncbi.nlm.nih.gov/nucleotide/OM304869.1?report=genbank&amp;log$=nucltop&amp;blast_rank=75&amp;RID=EN92ZJ6E016","OM304869.1")</f>
        <v>OM304869.1</v>
      </c>
    </row>
    <row r="77" spans="1:9" x14ac:dyDescent="0.25">
      <c r="A77" t="s">
        <v>257</v>
      </c>
      <c r="B77" t="s">
        <v>66</v>
      </c>
      <c r="C77">
        <v>938</v>
      </c>
      <c r="D77">
        <v>938</v>
      </c>
      <c r="E77" s="3">
        <v>0.93</v>
      </c>
      <c r="F77">
        <v>0</v>
      </c>
      <c r="G77">
        <v>89.12</v>
      </c>
      <c r="H77">
        <v>725</v>
      </c>
      <c r="I77" t="str">
        <f>HYPERLINK("https://www.ncbi.nlm.nih.gov/nucleotide/OM304871.1?report=genbank&amp;log$=nucltop&amp;blast_rank=76&amp;RID=EN92ZJ6E016","OM304871.1")</f>
        <v>OM304871.1</v>
      </c>
    </row>
    <row r="78" spans="1:9" x14ac:dyDescent="0.25">
      <c r="A78" t="s">
        <v>258</v>
      </c>
      <c r="B78" t="s">
        <v>103</v>
      </c>
      <c r="C78">
        <v>922</v>
      </c>
      <c r="D78">
        <v>922</v>
      </c>
      <c r="E78" s="3">
        <v>0.92</v>
      </c>
      <c r="F78">
        <v>0</v>
      </c>
      <c r="G78">
        <v>89.07</v>
      </c>
      <c r="H78">
        <v>722</v>
      </c>
      <c r="I78" t="str">
        <f>HYPERLINK("https://www.ncbi.nlm.nih.gov/nucleotide/MT126784.1?report=genbank&amp;log$=nucltop&amp;blast_rank=77&amp;RID=EN92ZJ6E016","MT126784.1")</f>
        <v>MT126784.1</v>
      </c>
    </row>
    <row r="79" spans="1:9" x14ac:dyDescent="0.25">
      <c r="A79" t="s">
        <v>259</v>
      </c>
      <c r="B79" t="s">
        <v>103</v>
      </c>
      <c r="C79">
        <v>993</v>
      </c>
      <c r="D79">
        <v>993</v>
      </c>
      <c r="E79" s="3">
        <v>0.99</v>
      </c>
      <c r="F79">
        <v>0</v>
      </c>
      <c r="G79">
        <v>89.06</v>
      </c>
      <c r="H79">
        <v>803</v>
      </c>
      <c r="I79" t="str">
        <f>HYPERLINK("https://www.ncbi.nlm.nih.gov/nucleotide/OM304872.1?report=genbank&amp;log$=nucltop&amp;blast_rank=78&amp;RID=EN92ZJ6E016","OM304872.1")</f>
        <v>OM304872.1</v>
      </c>
    </row>
    <row r="80" spans="1:9" x14ac:dyDescent="0.25">
      <c r="A80" t="s">
        <v>260</v>
      </c>
      <c r="B80" t="s">
        <v>124</v>
      </c>
      <c r="C80">
        <v>994</v>
      </c>
      <c r="D80">
        <v>994</v>
      </c>
      <c r="E80" s="3">
        <v>0.99</v>
      </c>
      <c r="F80">
        <v>0</v>
      </c>
      <c r="G80">
        <v>88.9</v>
      </c>
      <c r="H80">
        <v>805</v>
      </c>
      <c r="I80" t="str">
        <f>HYPERLINK("https://www.ncbi.nlm.nih.gov/nucleotide/OM304873.1?report=genbank&amp;log$=nucltop&amp;blast_rank=79&amp;RID=EN92ZJ6E016","OM304873.1")</f>
        <v>OM304873.1</v>
      </c>
    </row>
    <row r="81" spans="1:9" x14ac:dyDescent="0.25">
      <c r="A81" t="s">
        <v>261</v>
      </c>
      <c r="B81" t="s">
        <v>119</v>
      </c>
      <c r="C81">
        <v>941</v>
      </c>
      <c r="D81">
        <v>941</v>
      </c>
      <c r="E81" s="3">
        <v>0.95</v>
      </c>
      <c r="F81">
        <v>0</v>
      </c>
      <c r="G81">
        <v>88.86</v>
      </c>
      <c r="H81">
        <v>775</v>
      </c>
      <c r="I81" t="str">
        <f>HYPERLINK("https://www.ncbi.nlm.nih.gov/nucleotide/OM304874.1?report=genbank&amp;log$=nucltop&amp;blast_rank=80&amp;RID=EN92ZJ6E016","OM304874.1")</f>
        <v>OM304874.1</v>
      </c>
    </row>
    <row r="82" spans="1:9" x14ac:dyDescent="0.25">
      <c r="A82" t="s">
        <v>262</v>
      </c>
      <c r="B82" t="s">
        <v>234</v>
      </c>
      <c r="C82">
        <v>921</v>
      </c>
      <c r="D82">
        <v>921</v>
      </c>
      <c r="E82" s="3">
        <v>0.94</v>
      </c>
      <c r="F82">
        <v>0</v>
      </c>
      <c r="G82">
        <v>88.46</v>
      </c>
      <c r="H82">
        <v>751</v>
      </c>
      <c r="I82" t="str">
        <f>HYPERLINK("https://www.ncbi.nlm.nih.gov/nucleotide/MW012744.1?report=genbank&amp;log$=nucltop&amp;blast_rank=81&amp;RID=EN92ZJ6E016","MW012744.1")</f>
        <v>MW012744.1</v>
      </c>
    </row>
    <row r="83" spans="1:9" x14ac:dyDescent="0.25">
      <c r="A83" t="s">
        <v>263</v>
      </c>
      <c r="B83" t="s">
        <v>264</v>
      </c>
      <c r="C83">
        <v>966</v>
      </c>
      <c r="D83">
        <v>966</v>
      </c>
      <c r="E83" s="3">
        <v>1</v>
      </c>
      <c r="F83">
        <v>0</v>
      </c>
      <c r="G83">
        <v>88.27</v>
      </c>
      <c r="H83">
        <v>801</v>
      </c>
      <c r="I83" t="str">
        <f>HYPERLINK("https://www.ncbi.nlm.nih.gov/nucleotide/OP035795.1?report=genbank&amp;log$=nucltop&amp;blast_rank=82&amp;RID=EN92ZJ6E016","OP035795.1")</f>
        <v>OP035795.1</v>
      </c>
    </row>
    <row r="84" spans="1:9" x14ac:dyDescent="0.25">
      <c r="A84" t="s">
        <v>265</v>
      </c>
      <c r="B84" t="s">
        <v>266</v>
      </c>
      <c r="C84">
        <v>966</v>
      </c>
      <c r="D84">
        <v>966</v>
      </c>
      <c r="E84" s="3">
        <v>1</v>
      </c>
      <c r="F84">
        <v>0</v>
      </c>
      <c r="G84">
        <v>88.27</v>
      </c>
      <c r="H84">
        <v>801</v>
      </c>
      <c r="I84" t="str">
        <f>HYPERLINK("https://www.ncbi.nlm.nih.gov/nucleotide/OQ357549.1?report=genbank&amp;log$=nucltop&amp;blast_rank=83&amp;RID=EN92ZJ6E016","OQ357549.1")</f>
        <v>OQ357549.1</v>
      </c>
    </row>
    <row r="85" spans="1:9" x14ac:dyDescent="0.25">
      <c r="A85" t="s">
        <v>267</v>
      </c>
      <c r="B85" t="s">
        <v>268</v>
      </c>
      <c r="C85">
        <v>956</v>
      </c>
      <c r="D85">
        <v>956</v>
      </c>
      <c r="E85" s="3">
        <v>0.99</v>
      </c>
      <c r="F85">
        <v>0</v>
      </c>
      <c r="G85">
        <v>88.18</v>
      </c>
      <c r="H85">
        <v>2127</v>
      </c>
      <c r="I85" t="str">
        <f>HYPERLINK("https://www.ncbi.nlm.nih.gov/nucleotide/FJ435776.1?report=genbank&amp;log$=nucltop&amp;blast_rank=84&amp;RID=EN92ZJ6E016","FJ435776.1")</f>
        <v>FJ435776.1</v>
      </c>
    </row>
    <row r="86" spans="1:9" x14ac:dyDescent="0.25">
      <c r="A86" t="s">
        <v>269</v>
      </c>
      <c r="B86" t="s">
        <v>268</v>
      </c>
      <c r="C86">
        <v>962</v>
      </c>
      <c r="D86">
        <v>962</v>
      </c>
      <c r="E86" s="3">
        <v>1</v>
      </c>
      <c r="F86">
        <v>0</v>
      </c>
      <c r="G86">
        <v>88.14</v>
      </c>
      <c r="H86">
        <v>1832</v>
      </c>
      <c r="I86" t="str">
        <f>HYPERLINK("https://www.ncbi.nlm.nih.gov/nucleotide/FJ435778.1?report=genbank&amp;log$=nucltop&amp;blast_rank=85&amp;RID=EN92ZJ6E016","FJ435778.1")</f>
        <v>FJ435778.1</v>
      </c>
    </row>
    <row r="87" spans="1:9" x14ac:dyDescent="0.25">
      <c r="A87" t="s">
        <v>270</v>
      </c>
      <c r="B87" t="s">
        <v>271</v>
      </c>
      <c r="C87">
        <v>960</v>
      </c>
      <c r="D87">
        <v>960</v>
      </c>
      <c r="E87" s="3">
        <v>1</v>
      </c>
      <c r="F87">
        <v>0</v>
      </c>
      <c r="G87">
        <v>88.14</v>
      </c>
      <c r="H87">
        <v>815</v>
      </c>
      <c r="I87" t="str">
        <f>HYPERLINK("https://www.ncbi.nlm.nih.gov/nucleotide/JX888556.1?report=genbank&amp;log$=nucltop&amp;blast_rank=86&amp;RID=EN92ZJ6E016","JX888556.1")</f>
        <v>JX888556.1</v>
      </c>
    </row>
    <row r="88" spans="1:9" x14ac:dyDescent="0.25">
      <c r="A88" t="s">
        <v>272</v>
      </c>
      <c r="B88" t="s">
        <v>273</v>
      </c>
      <c r="C88">
        <v>960</v>
      </c>
      <c r="D88">
        <v>960</v>
      </c>
      <c r="E88" s="3">
        <v>0.99</v>
      </c>
      <c r="F88">
        <v>0</v>
      </c>
      <c r="G88">
        <v>88.13</v>
      </c>
      <c r="H88">
        <v>800</v>
      </c>
      <c r="I88" t="str">
        <f>HYPERLINK("https://www.ncbi.nlm.nih.gov/nucleotide/OP035796.1?report=genbank&amp;log$=nucltop&amp;blast_rank=87&amp;RID=EN92ZJ6E016","OP035796.1")</f>
        <v>OP035796.1</v>
      </c>
    </row>
    <row r="89" spans="1:9" x14ac:dyDescent="0.25">
      <c r="A89" t="s">
        <v>274</v>
      </c>
      <c r="B89" t="s">
        <v>268</v>
      </c>
      <c r="C89">
        <v>943</v>
      </c>
      <c r="D89">
        <v>943</v>
      </c>
      <c r="E89" s="3">
        <v>0.98</v>
      </c>
      <c r="F89">
        <v>0</v>
      </c>
      <c r="G89">
        <v>88.07</v>
      </c>
      <c r="H89">
        <v>2152</v>
      </c>
      <c r="I89" t="str">
        <f>HYPERLINK("https://www.ncbi.nlm.nih.gov/nucleotide/FJ435777.1?report=genbank&amp;log$=nucltop&amp;blast_rank=88&amp;RID=EN92ZJ6E016","FJ435777.1")</f>
        <v>FJ435777.1</v>
      </c>
    </row>
    <row r="90" spans="1:9" x14ac:dyDescent="0.25">
      <c r="A90" t="s">
        <v>275</v>
      </c>
      <c r="B90" t="s">
        <v>276</v>
      </c>
      <c r="C90">
        <v>930</v>
      </c>
      <c r="D90">
        <v>930</v>
      </c>
      <c r="E90" s="3">
        <v>1</v>
      </c>
      <c r="F90">
        <v>0</v>
      </c>
      <c r="G90">
        <v>87.77</v>
      </c>
      <c r="H90">
        <v>3768</v>
      </c>
      <c r="I90" t="str">
        <f>HYPERLINK("https://www.ncbi.nlm.nih.gov/nucleotide/XR_008692101.1?report=genbank&amp;log$=nucltop&amp;blast_rank=89&amp;RID=EN92ZJ6E016","XR_008692101.1")</f>
        <v>XR_008692101.1</v>
      </c>
    </row>
    <row r="91" spans="1:9" x14ac:dyDescent="0.25">
      <c r="A91" t="s">
        <v>277</v>
      </c>
      <c r="B91" t="s">
        <v>276</v>
      </c>
      <c r="C91">
        <v>930</v>
      </c>
      <c r="D91">
        <v>930</v>
      </c>
      <c r="E91" s="3">
        <v>1</v>
      </c>
      <c r="F91">
        <v>0</v>
      </c>
      <c r="G91">
        <v>87.77</v>
      </c>
      <c r="H91">
        <v>3766</v>
      </c>
      <c r="I91" t="str">
        <f>HYPERLINK("https://www.ncbi.nlm.nih.gov/nucleotide/XR_008689850.1?report=genbank&amp;log$=nucltop&amp;blast_rank=90&amp;RID=EN92ZJ6E016","XR_008689850.1")</f>
        <v>XR_008689850.1</v>
      </c>
    </row>
    <row r="92" spans="1:9" x14ac:dyDescent="0.25">
      <c r="A92" t="s">
        <v>278</v>
      </c>
      <c r="B92" t="s">
        <v>276</v>
      </c>
      <c r="C92">
        <v>930</v>
      </c>
      <c r="D92">
        <v>930</v>
      </c>
      <c r="E92" s="3">
        <v>1</v>
      </c>
      <c r="F92">
        <v>0</v>
      </c>
      <c r="G92">
        <v>87.77</v>
      </c>
      <c r="H92">
        <v>3768</v>
      </c>
      <c r="I92" t="str">
        <f>HYPERLINK("https://www.ncbi.nlm.nih.gov/nucleotide/XR_008692096.1?report=genbank&amp;log$=nucltop&amp;blast_rank=91&amp;RID=EN92ZJ6E016","XR_008692096.1")</f>
        <v>XR_008692096.1</v>
      </c>
    </row>
    <row r="93" spans="1:9" x14ac:dyDescent="0.25">
      <c r="A93" t="s">
        <v>279</v>
      </c>
      <c r="B93" t="s">
        <v>276</v>
      </c>
      <c r="C93">
        <v>930</v>
      </c>
      <c r="D93">
        <v>930</v>
      </c>
      <c r="E93" s="3">
        <v>1</v>
      </c>
      <c r="F93">
        <v>0</v>
      </c>
      <c r="G93">
        <v>87.77</v>
      </c>
      <c r="H93">
        <v>3766</v>
      </c>
      <c r="I93" t="str">
        <f>HYPERLINK("https://www.ncbi.nlm.nih.gov/nucleotide/XR_008692102.1?report=genbank&amp;log$=nucltop&amp;blast_rank=92&amp;RID=EN92ZJ6E016","XR_008692102.1")</f>
        <v>XR_008692102.1</v>
      </c>
    </row>
    <row r="94" spans="1:9" x14ac:dyDescent="0.25">
      <c r="A94" t="s">
        <v>280</v>
      </c>
      <c r="B94" t="s">
        <v>276</v>
      </c>
      <c r="C94">
        <v>930</v>
      </c>
      <c r="D94">
        <v>930</v>
      </c>
      <c r="E94" s="3">
        <v>1</v>
      </c>
      <c r="F94">
        <v>0</v>
      </c>
      <c r="G94">
        <v>87.77</v>
      </c>
      <c r="H94">
        <v>3768</v>
      </c>
      <c r="I94" t="str">
        <f>HYPERLINK("https://www.ncbi.nlm.nih.gov/nucleotide/XR_008689848.1?report=genbank&amp;log$=nucltop&amp;blast_rank=93&amp;RID=EN92ZJ6E016","XR_008689848.1")</f>
        <v>XR_008689848.1</v>
      </c>
    </row>
    <row r="95" spans="1:9" x14ac:dyDescent="0.25">
      <c r="A95" t="s">
        <v>281</v>
      </c>
      <c r="B95" t="s">
        <v>276</v>
      </c>
      <c r="C95">
        <v>930</v>
      </c>
      <c r="D95">
        <v>930</v>
      </c>
      <c r="E95" s="3">
        <v>1</v>
      </c>
      <c r="F95">
        <v>0</v>
      </c>
      <c r="G95">
        <v>87.77</v>
      </c>
      <c r="H95">
        <v>3768</v>
      </c>
      <c r="I95" t="str">
        <f>HYPERLINK("https://www.ncbi.nlm.nih.gov/nucleotide/XR_008692103.1?report=genbank&amp;log$=nucltop&amp;blast_rank=94&amp;RID=EN92ZJ6E016","XR_008692103.1")</f>
        <v>XR_008692103.1</v>
      </c>
    </row>
    <row r="96" spans="1:9" x14ac:dyDescent="0.25">
      <c r="A96" t="s">
        <v>282</v>
      </c>
      <c r="B96" t="s">
        <v>276</v>
      </c>
      <c r="C96">
        <v>930</v>
      </c>
      <c r="D96">
        <v>930</v>
      </c>
      <c r="E96" s="3">
        <v>1</v>
      </c>
      <c r="F96">
        <v>0</v>
      </c>
      <c r="G96">
        <v>87.77</v>
      </c>
      <c r="H96">
        <v>1455</v>
      </c>
      <c r="I96" t="str">
        <f>HYPERLINK("https://www.ncbi.nlm.nih.gov/nucleotide/LC649797.1?report=genbank&amp;log$=nucltop&amp;blast_rank=95&amp;RID=EN92ZJ6E016","LC649797.1")</f>
        <v>LC649797.1</v>
      </c>
    </row>
    <row r="97" spans="1:9" x14ac:dyDescent="0.25">
      <c r="A97" t="s">
        <v>283</v>
      </c>
      <c r="B97" t="s">
        <v>276</v>
      </c>
      <c r="C97">
        <v>930</v>
      </c>
      <c r="D97">
        <v>930</v>
      </c>
      <c r="E97" s="3">
        <v>1</v>
      </c>
      <c r="F97">
        <v>0</v>
      </c>
      <c r="G97">
        <v>87.77</v>
      </c>
      <c r="H97">
        <v>3766</v>
      </c>
      <c r="I97" t="str">
        <f>HYPERLINK("https://www.ncbi.nlm.nih.gov/nucleotide/XR_008692099.1?report=genbank&amp;log$=nucltop&amp;blast_rank=96&amp;RID=EN92ZJ6E016","XR_008692099.1")</f>
        <v>XR_008692099.1</v>
      </c>
    </row>
    <row r="98" spans="1:9" x14ac:dyDescent="0.25">
      <c r="A98" t="s">
        <v>284</v>
      </c>
      <c r="B98" t="s">
        <v>276</v>
      </c>
      <c r="C98">
        <v>930</v>
      </c>
      <c r="D98">
        <v>930</v>
      </c>
      <c r="E98" s="3">
        <v>1</v>
      </c>
      <c r="F98">
        <v>0</v>
      </c>
      <c r="G98">
        <v>87.77</v>
      </c>
      <c r="H98">
        <v>3764</v>
      </c>
      <c r="I98" t="str">
        <f>HYPERLINK("https://www.ncbi.nlm.nih.gov/nucleotide/XR_008692323.1?report=genbank&amp;log$=nucltop&amp;blast_rank=97&amp;RID=EN92ZJ6E016","XR_008692323.1")</f>
        <v>XR_008692323.1</v>
      </c>
    </row>
    <row r="99" spans="1:9" x14ac:dyDescent="0.25">
      <c r="A99" t="s">
        <v>285</v>
      </c>
      <c r="B99" t="s">
        <v>276</v>
      </c>
      <c r="C99">
        <v>930</v>
      </c>
      <c r="D99">
        <v>930</v>
      </c>
      <c r="E99" s="3">
        <v>1</v>
      </c>
      <c r="F99">
        <v>0</v>
      </c>
      <c r="G99">
        <v>87.77</v>
      </c>
      <c r="H99">
        <v>3767</v>
      </c>
      <c r="I99" t="str">
        <f>HYPERLINK("https://www.ncbi.nlm.nih.gov/nucleotide/XR_008692100.1?report=genbank&amp;log$=nucltop&amp;blast_rank=98&amp;RID=EN92ZJ6E016","XR_008692100.1")</f>
        <v>XR_008692100.1</v>
      </c>
    </row>
    <row r="100" spans="1:9" x14ac:dyDescent="0.25">
      <c r="A100" t="s">
        <v>286</v>
      </c>
      <c r="B100" t="s">
        <v>276</v>
      </c>
      <c r="C100">
        <v>930</v>
      </c>
      <c r="D100">
        <v>930</v>
      </c>
      <c r="E100" s="3">
        <v>1</v>
      </c>
      <c r="F100">
        <v>0</v>
      </c>
      <c r="G100">
        <v>87.77</v>
      </c>
      <c r="H100">
        <v>3767</v>
      </c>
      <c r="I100" t="str">
        <f>HYPERLINK("https://www.ncbi.nlm.nih.gov/nucleotide/XR_008692097.1?report=genbank&amp;log$=nucltop&amp;blast_rank=99&amp;RID=EN92ZJ6E016","XR_008692097.1")</f>
        <v>XR_008692097.1</v>
      </c>
    </row>
    <row r="101" spans="1:9" x14ac:dyDescent="0.25">
      <c r="A101" t="s">
        <v>287</v>
      </c>
      <c r="B101" t="s">
        <v>288</v>
      </c>
      <c r="C101">
        <v>926</v>
      </c>
      <c r="D101">
        <v>926</v>
      </c>
      <c r="E101" s="3">
        <v>1</v>
      </c>
      <c r="F101">
        <v>0</v>
      </c>
      <c r="G101">
        <v>86.86</v>
      </c>
      <c r="H101">
        <v>781</v>
      </c>
      <c r="I101" t="str">
        <f>HYPERLINK("https://www.ncbi.nlm.nih.gov/nucleotide/OP191652.1?report=genbank&amp;log$=nucltop&amp;blast_rank=100&amp;RID=EN92ZJ6E016","OP191652.1")</f>
        <v>OP191652.1</v>
      </c>
    </row>
    <row r="105" spans="1:9" x14ac:dyDescent="0.25">
      <c r="A10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selection activeCell="A6" sqref="A6"/>
    </sheetView>
  </sheetViews>
  <sheetFormatPr defaultRowHeight="15" x14ac:dyDescent="0.25"/>
  <sheetData>
    <row r="1" spans="1:11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11" x14ac:dyDescent="0.25">
      <c r="A2" t="s">
        <v>289</v>
      </c>
      <c r="B2" t="s">
        <v>290</v>
      </c>
      <c r="C2">
        <v>373</v>
      </c>
      <c r="D2">
        <v>373</v>
      </c>
      <c r="E2" s="3">
        <v>0.84</v>
      </c>
      <c r="F2" s="1">
        <v>3E-102</v>
      </c>
      <c r="G2">
        <v>77.64</v>
      </c>
      <c r="H2">
        <v>549</v>
      </c>
      <c r="I2" t="str">
        <f>HYPERLINK("https://www.ncbi.nlm.nih.gov/nucleotide/MG573247.1?report=genbank&amp;log$=nucltop&amp;blast_rank=1&amp;RID=EN92ZJ6E016","MG573247.1")</f>
        <v>MG573247.1</v>
      </c>
    </row>
    <row r="3" spans="1:11" x14ac:dyDescent="0.25">
      <c r="A3" t="s">
        <v>291</v>
      </c>
      <c r="B3" t="s">
        <v>292</v>
      </c>
      <c r="C3">
        <v>370</v>
      </c>
      <c r="D3">
        <v>370</v>
      </c>
      <c r="E3" s="3">
        <v>0.84</v>
      </c>
      <c r="F3" s="1">
        <v>9E-102</v>
      </c>
      <c r="G3">
        <v>77.430000000000007</v>
      </c>
      <c r="H3">
        <v>548</v>
      </c>
      <c r="I3" t="str">
        <f>HYPERLINK("https://www.ncbi.nlm.nih.gov/nucleotide/MG573260.1?report=genbank&amp;log$=nucltop&amp;blast_rank=2&amp;RID=EN92ZJ6E016","MG573260.1")</f>
        <v>MG573260.1</v>
      </c>
    </row>
    <row r="4" spans="1:11" x14ac:dyDescent="0.25">
      <c r="A4" t="s">
        <v>293</v>
      </c>
      <c r="B4" t="s">
        <v>290</v>
      </c>
      <c r="C4">
        <v>369</v>
      </c>
      <c r="D4">
        <v>369</v>
      </c>
      <c r="E4" s="3">
        <v>0.84</v>
      </c>
      <c r="F4" s="1">
        <v>3.0000000000000003E-101</v>
      </c>
      <c r="G4">
        <v>77.430000000000007</v>
      </c>
      <c r="H4">
        <v>549</v>
      </c>
      <c r="I4" t="str">
        <f>HYPERLINK("https://www.ncbi.nlm.nih.gov/nucleotide/MG573248.1?report=genbank&amp;log$=nucltop&amp;blast_rank=3&amp;RID=EN92ZJ6E016","MG573248.1")</f>
        <v>MG573248.1</v>
      </c>
    </row>
    <row r="5" spans="1:11" x14ac:dyDescent="0.25">
      <c r="A5" t="s">
        <v>294</v>
      </c>
      <c r="B5" t="s">
        <v>27</v>
      </c>
      <c r="C5">
        <v>384</v>
      </c>
      <c r="D5">
        <v>384</v>
      </c>
      <c r="E5" s="3">
        <v>0.92</v>
      </c>
      <c r="F5" s="1">
        <v>9.9999999999999997E-106</v>
      </c>
      <c r="G5">
        <v>76.36</v>
      </c>
      <c r="H5">
        <v>576</v>
      </c>
      <c r="I5" t="str">
        <f>HYPERLINK("https://www.ncbi.nlm.nih.gov/nucleotide/MT107469.1?report=genbank&amp;log$=nucltop&amp;blast_rank=4&amp;RID=EN92ZJ6E016","MT107469.1")</f>
        <v>MT107469.1</v>
      </c>
    </row>
    <row r="6" spans="1:11" x14ac:dyDescent="0.25">
      <c r="A6" t="s">
        <v>295</v>
      </c>
      <c r="B6" t="s">
        <v>13</v>
      </c>
      <c r="C6">
        <v>383</v>
      </c>
      <c r="D6">
        <v>383</v>
      </c>
      <c r="E6" s="3">
        <v>0.92</v>
      </c>
      <c r="F6" s="1">
        <v>9.9999999999999997E-106</v>
      </c>
      <c r="G6">
        <v>76.25</v>
      </c>
      <c r="H6">
        <v>576</v>
      </c>
      <c r="I6" t="str">
        <f>HYPERLINK("https://www.ncbi.nlm.nih.gov/nucleotide/MT107465.1?report=genbank&amp;log$=nucltop&amp;blast_rank=5&amp;RID=EN92ZJ6E016","MT107465.1")</f>
        <v>MT107465.1</v>
      </c>
    </row>
    <row r="7" spans="1:11" x14ac:dyDescent="0.25">
      <c r="A7" t="s">
        <v>296</v>
      </c>
      <c r="B7" t="s">
        <v>13</v>
      </c>
      <c r="C7">
        <v>410</v>
      </c>
      <c r="D7">
        <v>410</v>
      </c>
      <c r="E7" s="3">
        <v>1</v>
      </c>
      <c r="F7" s="1">
        <v>9.9999999999999998E-114</v>
      </c>
      <c r="G7">
        <v>76.16</v>
      </c>
      <c r="H7">
        <v>680</v>
      </c>
      <c r="I7" t="str">
        <f>HYPERLINK("https://www.ncbi.nlm.nih.gov/nucleotide/OP013274.1?report=genbank&amp;log$=nucltop&amp;blast_rank=6&amp;RID=EN92ZJ6E016","OP013274.1")</f>
        <v>OP013274.1</v>
      </c>
    </row>
    <row r="8" spans="1:11" x14ac:dyDescent="0.25">
      <c r="A8" t="s">
        <v>297</v>
      </c>
      <c r="B8" t="s">
        <v>248</v>
      </c>
      <c r="C8">
        <v>376</v>
      </c>
      <c r="D8">
        <v>376</v>
      </c>
      <c r="E8" s="3">
        <v>0.93</v>
      </c>
      <c r="F8" s="1">
        <v>1.9999999999999999E-103</v>
      </c>
      <c r="G8">
        <v>75.92</v>
      </c>
      <c r="H8">
        <v>784</v>
      </c>
      <c r="I8" t="str">
        <f>HYPERLINK("https://www.ncbi.nlm.nih.gov/nucleotide/KC146115.1?report=genbank&amp;log$=nucltop&amp;blast_rank=7&amp;RID=EN92ZJ6E016","KC146115.1")</f>
        <v>KC146115.1</v>
      </c>
    </row>
    <row r="9" spans="1:11" x14ac:dyDescent="0.25">
      <c r="A9" t="s">
        <v>298</v>
      </c>
      <c r="B9" t="s">
        <v>299</v>
      </c>
      <c r="C9">
        <v>376</v>
      </c>
      <c r="D9">
        <v>376</v>
      </c>
      <c r="E9" s="3">
        <v>0.93</v>
      </c>
      <c r="F9" s="1">
        <v>1.9999999999999999E-103</v>
      </c>
      <c r="G9">
        <v>75.92</v>
      </c>
      <c r="H9">
        <v>657</v>
      </c>
      <c r="I9" t="str">
        <f>HYPERLINK("https://www.ncbi.nlm.nih.gov/nucleotide/KJ856945.1?report=genbank&amp;log$=nucltop&amp;blast_rank=8&amp;RID=EN92ZJ6E016","KJ856945.1")</f>
        <v>KJ856945.1</v>
      </c>
    </row>
    <row r="10" spans="1:11" x14ac:dyDescent="0.25">
      <c r="A10" t="s">
        <v>300</v>
      </c>
      <c r="B10" t="s">
        <v>301</v>
      </c>
      <c r="C10">
        <v>376</v>
      </c>
      <c r="D10">
        <v>376</v>
      </c>
      <c r="E10" s="3">
        <v>0.93</v>
      </c>
      <c r="F10" s="1">
        <v>1.9999999999999999E-103</v>
      </c>
      <c r="G10">
        <v>75.92</v>
      </c>
      <c r="H10">
        <v>658</v>
      </c>
      <c r="I10" t="str">
        <f>HYPERLINK("https://www.ncbi.nlm.nih.gov/nucleotide/MW727979.1?report=genbank&amp;log$=nucltop&amp;blast_rank=9&amp;RID=EN92ZJ6E016","MW727979.1")</f>
        <v>MW727979.1</v>
      </c>
    </row>
    <row r="11" spans="1:11" x14ac:dyDescent="0.25">
      <c r="A11" t="s">
        <v>302</v>
      </c>
      <c r="B11" t="s">
        <v>303</v>
      </c>
      <c r="C11">
        <v>376</v>
      </c>
      <c r="D11">
        <v>376</v>
      </c>
      <c r="E11" s="3">
        <v>0.93</v>
      </c>
      <c r="F11" s="1">
        <v>1.9999999999999999E-103</v>
      </c>
      <c r="G11">
        <v>75.92</v>
      </c>
      <c r="H11">
        <v>701</v>
      </c>
      <c r="I11" t="str">
        <f>HYPERLINK("https://www.ncbi.nlm.nih.gov/nucleotide/JX865307.1?report=genbank&amp;log$=nucltop&amp;blast_rank=10&amp;RID=EN92ZJ6E016","JX865307.1")</f>
        <v>JX865307.1</v>
      </c>
    </row>
    <row r="12" spans="1:11" x14ac:dyDescent="0.25">
      <c r="A12" t="s">
        <v>304</v>
      </c>
      <c r="B12" t="s">
        <v>305</v>
      </c>
      <c r="C12">
        <v>393</v>
      </c>
      <c r="D12">
        <v>393</v>
      </c>
      <c r="E12" s="3">
        <v>0.98</v>
      </c>
      <c r="F12" s="1">
        <v>2.9999999999999999E-108</v>
      </c>
      <c r="G12">
        <v>75.680000000000007</v>
      </c>
      <c r="H12">
        <v>14428</v>
      </c>
      <c r="I12" t="str">
        <f>HYPERLINK("https://www.ncbi.nlm.nih.gov/nucleotide/NC_031407.1?report=genbank&amp;log$=nucltop&amp;blast_rank=11&amp;RID=EN92ZJ6E016","NC_031407.1")</f>
        <v>NC_031407.1</v>
      </c>
    </row>
    <row r="13" spans="1:11" s="2" customFormat="1" x14ac:dyDescent="0.25">
      <c r="A13" t="s">
        <v>306</v>
      </c>
      <c r="B13" t="s">
        <v>305</v>
      </c>
      <c r="C13">
        <v>393</v>
      </c>
      <c r="D13">
        <v>393</v>
      </c>
      <c r="E13" s="3">
        <v>0.98</v>
      </c>
      <c r="F13" s="1">
        <v>2.9999999999999999E-108</v>
      </c>
      <c r="G13">
        <v>75.680000000000007</v>
      </c>
      <c r="H13">
        <v>788</v>
      </c>
      <c r="I13" t="str">
        <f>HYPERLINK("https://www.ncbi.nlm.nih.gov/nucleotide/MG432813.1?report=genbank&amp;log$=nucltop&amp;blast_rank=12&amp;RID=EN92ZJ6E016","MG432813.1")</f>
        <v>MG432813.1</v>
      </c>
    </row>
    <row r="14" spans="1:11" x14ac:dyDescent="0.25">
      <c r="A14" t="s">
        <v>307</v>
      </c>
      <c r="B14" t="s">
        <v>244</v>
      </c>
      <c r="C14">
        <v>370</v>
      </c>
      <c r="D14">
        <v>370</v>
      </c>
      <c r="E14" s="3">
        <v>0.92</v>
      </c>
      <c r="F14" s="1">
        <v>3.0000000000000003E-101</v>
      </c>
      <c r="G14">
        <v>75.680000000000007</v>
      </c>
      <c r="H14">
        <v>576</v>
      </c>
      <c r="I14" t="str">
        <f>HYPERLINK("https://www.ncbi.nlm.nih.gov/nucleotide/MT107468.1?report=genbank&amp;log$=nucltop&amp;blast_rank=13&amp;RID=EN92ZJ6E016","MT107468.1")</f>
        <v>MT107468.1</v>
      </c>
      <c r="K14" s="1"/>
    </row>
    <row r="15" spans="1:11" x14ac:dyDescent="0.25">
      <c r="A15" t="s">
        <v>308</v>
      </c>
      <c r="B15" t="s">
        <v>309</v>
      </c>
      <c r="C15">
        <v>389</v>
      </c>
      <c r="D15">
        <v>389</v>
      </c>
      <c r="E15" s="3">
        <v>0.99</v>
      </c>
      <c r="F15" s="1">
        <v>2.9999999999999997E-107</v>
      </c>
      <c r="G15">
        <v>75.63</v>
      </c>
      <c r="H15">
        <v>830</v>
      </c>
      <c r="I15" t="str">
        <f>HYPERLINK("https://www.ncbi.nlm.nih.gov/nucleotide/EU251380.1?report=genbank&amp;log$=nucltop&amp;blast_rank=14&amp;RID=EN92ZJ6E016","EU251380.1")</f>
        <v>EU251380.1</v>
      </c>
      <c r="K15" s="1"/>
    </row>
    <row r="16" spans="1:11" x14ac:dyDescent="0.25">
      <c r="A16" t="s">
        <v>310</v>
      </c>
      <c r="B16" t="s">
        <v>311</v>
      </c>
      <c r="C16">
        <v>367</v>
      </c>
      <c r="D16">
        <v>367</v>
      </c>
      <c r="E16" s="3">
        <v>0.93</v>
      </c>
      <c r="F16" s="1">
        <v>1E-100</v>
      </c>
      <c r="G16">
        <v>75.53</v>
      </c>
      <c r="H16">
        <v>765</v>
      </c>
      <c r="I16" t="str">
        <f>HYPERLINK("https://www.ncbi.nlm.nih.gov/nucleotide/KC146124.1?report=genbank&amp;log$=nucltop&amp;blast_rank=15&amp;RID=EN92ZJ6E016","KC146124.1")</f>
        <v>KC146124.1</v>
      </c>
      <c r="K16" s="1"/>
    </row>
    <row r="17" spans="1:11" x14ac:dyDescent="0.25">
      <c r="A17" t="s">
        <v>312</v>
      </c>
      <c r="B17" t="s">
        <v>313</v>
      </c>
      <c r="C17">
        <v>367</v>
      </c>
      <c r="D17">
        <v>367</v>
      </c>
      <c r="E17" s="3">
        <v>0.93</v>
      </c>
      <c r="F17" s="1">
        <v>1E-100</v>
      </c>
      <c r="G17">
        <v>75.53</v>
      </c>
      <c r="H17">
        <v>708</v>
      </c>
      <c r="I17" t="str">
        <f>HYPERLINK("https://www.ncbi.nlm.nih.gov/nucleotide/KC146123.1?report=genbank&amp;log$=nucltop&amp;blast_rank=16&amp;RID=EN92ZJ6E016","KC146123.1")</f>
        <v>KC146123.1</v>
      </c>
      <c r="K17" s="1"/>
    </row>
    <row r="18" spans="1:11" x14ac:dyDescent="0.25">
      <c r="A18" t="s">
        <v>314</v>
      </c>
      <c r="B18" t="s">
        <v>11</v>
      </c>
      <c r="C18">
        <v>392</v>
      </c>
      <c r="D18">
        <v>392</v>
      </c>
      <c r="E18" s="3">
        <v>1</v>
      </c>
      <c r="F18" s="1">
        <v>2.9999999999999999E-108</v>
      </c>
      <c r="G18">
        <v>75.45</v>
      </c>
      <c r="H18">
        <v>587</v>
      </c>
      <c r="I18" t="str">
        <f>HYPERLINK("https://www.ncbi.nlm.nih.gov/nucleotide/OR689304.1?report=genbank&amp;log$=nucltop&amp;blast_rank=17&amp;RID=EN92ZJ6E016","OR689304.1")</f>
        <v>OR689304.1</v>
      </c>
      <c r="K18" s="1"/>
    </row>
    <row r="19" spans="1:11" x14ac:dyDescent="0.25">
      <c r="A19" t="s">
        <v>315</v>
      </c>
      <c r="B19" t="s">
        <v>19</v>
      </c>
      <c r="C19">
        <v>392</v>
      </c>
      <c r="D19">
        <v>392</v>
      </c>
      <c r="E19" s="3">
        <v>1</v>
      </c>
      <c r="F19" s="1">
        <v>2.9999999999999999E-108</v>
      </c>
      <c r="G19">
        <v>75.45</v>
      </c>
      <c r="H19">
        <v>625</v>
      </c>
      <c r="I19" t="str">
        <f>HYPERLINK("https://www.ncbi.nlm.nih.gov/nucleotide/KX347538.1?report=genbank&amp;log$=nucltop&amp;blast_rank=18&amp;RID=EN92ZJ6E016","KX347538.1")</f>
        <v>KX347538.1</v>
      </c>
      <c r="K19" s="1"/>
    </row>
    <row r="20" spans="1:11" x14ac:dyDescent="0.25">
      <c r="A20" t="s">
        <v>316</v>
      </c>
      <c r="B20" t="s">
        <v>317</v>
      </c>
      <c r="C20">
        <v>385</v>
      </c>
      <c r="D20">
        <v>385</v>
      </c>
      <c r="E20" s="3">
        <v>0.99</v>
      </c>
      <c r="F20" s="1">
        <v>3.9999999999999998E-106</v>
      </c>
      <c r="G20">
        <v>75.45</v>
      </c>
      <c r="H20">
        <v>781</v>
      </c>
      <c r="I20" t="str">
        <f>HYPERLINK("https://www.ncbi.nlm.nih.gov/nucleotide/MG432812.1?report=genbank&amp;log$=nucltop&amp;blast_rank=19&amp;RID=EN92ZJ6E016","MG432812.1")</f>
        <v>MG432812.1</v>
      </c>
      <c r="K20" s="1"/>
    </row>
    <row r="21" spans="1:11" x14ac:dyDescent="0.25">
      <c r="A21" t="s">
        <v>318</v>
      </c>
      <c r="B21" t="s">
        <v>309</v>
      </c>
      <c r="C21">
        <v>385</v>
      </c>
      <c r="D21">
        <v>385</v>
      </c>
      <c r="E21" s="3">
        <v>0.99</v>
      </c>
      <c r="F21" s="1">
        <v>3.9999999999999998E-106</v>
      </c>
      <c r="G21">
        <v>75.45</v>
      </c>
      <c r="H21">
        <v>827</v>
      </c>
      <c r="I21" t="str">
        <f>HYPERLINK("https://www.ncbi.nlm.nih.gov/nucleotide/EU251379.1?report=genbank&amp;log$=nucltop&amp;blast_rank=20&amp;RID=EN92ZJ6E016","EU251379.1")</f>
        <v>EU251379.1</v>
      </c>
      <c r="K21" s="1"/>
    </row>
    <row r="22" spans="1:11" x14ac:dyDescent="0.25">
      <c r="A22" t="s">
        <v>319</v>
      </c>
      <c r="B22" t="s">
        <v>320</v>
      </c>
      <c r="C22">
        <v>385</v>
      </c>
      <c r="D22">
        <v>385</v>
      </c>
      <c r="E22" s="3">
        <v>0.99</v>
      </c>
      <c r="F22" s="1">
        <v>3.9999999999999998E-106</v>
      </c>
      <c r="G22">
        <v>75.45</v>
      </c>
      <c r="H22">
        <v>629</v>
      </c>
      <c r="I22" t="str">
        <f>HYPERLINK("https://www.ncbi.nlm.nih.gov/nucleotide/MG432811.1?report=genbank&amp;log$=nucltop&amp;blast_rank=21&amp;RID=EN92ZJ6E016","MG432811.1")</f>
        <v>MG432811.1</v>
      </c>
      <c r="K22" s="1"/>
    </row>
    <row r="23" spans="1:11" x14ac:dyDescent="0.25">
      <c r="A23" t="s">
        <v>321</v>
      </c>
      <c r="B23" t="s">
        <v>17</v>
      </c>
      <c r="C23">
        <v>382</v>
      </c>
      <c r="D23">
        <v>382</v>
      </c>
      <c r="E23" s="3">
        <v>1</v>
      </c>
      <c r="F23" s="1">
        <v>4.9999999999999996E-105</v>
      </c>
      <c r="G23">
        <v>75.31</v>
      </c>
      <c r="H23">
        <v>587</v>
      </c>
      <c r="I23" t="str">
        <f>HYPERLINK("https://www.ncbi.nlm.nih.gov/nucleotide/OR689306.1?report=genbank&amp;log$=nucltop&amp;blast_rank=22&amp;RID=EN92ZJ6E016","OR689306.1")</f>
        <v>OR689306.1</v>
      </c>
      <c r="K23" s="1"/>
    </row>
    <row r="24" spans="1:11" x14ac:dyDescent="0.25">
      <c r="A24" t="s">
        <v>322</v>
      </c>
      <c r="B24" t="s">
        <v>323</v>
      </c>
      <c r="C24">
        <v>347</v>
      </c>
      <c r="D24">
        <v>347</v>
      </c>
      <c r="E24" s="3">
        <v>0.89</v>
      </c>
      <c r="F24" s="1">
        <v>9.9999999999999996E-95</v>
      </c>
      <c r="G24">
        <v>75.3</v>
      </c>
      <c r="H24">
        <v>632</v>
      </c>
      <c r="I24" t="str">
        <f>HYPERLINK("https://www.ncbi.nlm.nih.gov/nucleotide/MN888318.1?report=genbank&amp;log$=nucltop&amp;blast_rank=23&amp;RID=EN92ZJ6E016","MN888318.1")</f>
        <v>MN888318.1</v>
      </c>
      <c r="K24" s="1"/>
    </row>
    <row r="25" spans="1:11" x14ac:dyDescent="0.25">
      <c r="A25" t="s">
        <v>324</v>
      </c>
      <c r="B25" t="s">
        <v>13</v>
      </c>
      <c r="C25">
        <v>359</v>
      </c>
      <c r="D25">
        <v>359</v>
      </c>
      <c r="E25" s="3">
        <v>0.92</v>
      </c>
      <c r="F25" s="1">
        <v>6E-98</v>
      </c>
      <c r="G25">
        <v>75.290000000000006</v>
      </c>
      <c r="H25">
        <v>576</v>
      </c>
      <c r="I25" t="str">
        <f>HYPERLINK("https://www.ncbi.nlm.nih.gov/nucleotide/MT107466.1?report=genbank&amp;log$=nucltop&amp;blast_rank=24&amp;RID=EN92ZJ6E016","MT107466.1")</f>
        <v>MT107466.1</v>
      </c>
      <c r="K25" s="1"/>
    </row>
    <row r="26" spans="1:11" x14ac:dyDescent="0.25">
      <c r="A26" t="s">
        <v>325</v>
      </c>
      <c r="B26" t="s">
        <v>19</v>
      </c>
      <c r="C26">
        <v>388</v>
      </c>
      <c r="D26">
        <v>388</v>
      </c>
      <c r="E26" s="3">
        <v>1</v>
      </c>
      <c r="F26" s="1">
        <v>9.9999999999999994E-107</v>
      </c>
      <c r="G26">
        <v>75.27</v>
      </c>
      <c r="H26">
        <v>625</v>
      </c>
      <c r="I26" t="str">
        <f>HYPERLINK("https://www.ncbi.nlm.nih.gov/nucleotide/KX347537.1?report=genbank&amp;log$=nucltop&amp;blast_rank=25&amp;RID=EN92ZJ6E016","KX347537.1")</f>
        <v>KX347537.1</v>
      </c>
      <c r="K26" s="1"/>
    </row>
    <row r="27" spans="1:11" x14ac:dyDescent="0.25">
      <c r="A27" t="s">
        <v>326</v>
      </c>
      <c r="B27" t="s">
        <v>19</v>
      </c>
      <c r="C27">
        <v>388</v>
      </c>
      <c r="D27">
        <v>388</v>
      </c>
      <c r="E27" s="3">
        <v>1</v>
      </c>
      <c r="F27" s="1">
        <v>9.9999999999999994E-107</v>
      </c>
      <c r="G27">
        <v>75.27</v>
      </c>
      <c r="H27">
        <v>752</v>
      </c>
      <c r="I27" t="str">
        <f>HYPERLINK("https://www.ncbi.nlm.nih.gov/nucleotide/KU495935.1?report=genbank&amp;log$=nucltop&amp;blast_rank=26&amp;RID=EN92ZJ6E016","KU495935.1")</f>
        <v>KU495935.1</v>
      </c>
      <c r="K27" s="1"/>
    </row>
    <row r="28" spans="1:11" x14ac:dyDescent="0.25">
      <c r="A28" t="s">
        <v>327</v>
      </c>
      <c r="B28" t="s">
        <v>19</v>
      </c>
      <c r="C28">
        <v>383</v>
      </c>
      <c r="D28">
        <v>383</v>
      </c>
      <c r="E28" s="3">
        <v>1</v>
      </c>
      <c r="F28" s="1">
        <v>9.9999999999999997E-106</v>
      </c>
      <c r="G28">
        <v>75.09</v>
      </c>
      <c r="H28">
        <v>752</v>
      </c>
      <c r="I28" t="str">
        <f>HYPERLINK("https://www.ncbi.nlm.nih.gov/nucleotide/KU495934.1?report=genbank&amp;log$=nucltop&amp;blast_rank=27&amp;RID=EN92ZJ6E016","KU495934.1")</f>
        <v>KU495934.1</v>
      </c>
      <c r="K28" s="1"/>
    </row>
    <row r="29" spans="1:11" x14ac:dyDescent="0.25">
      <c r="A29" t="s">
        <v>328</v>
      </c>
      <c r="B29" t="s">
        <v>19</v>
      </c>
      <c r="C29">
        <v>383</v>
      </c>
      <c r="D29">
        <v>383</v>
      </c>
      <c r="E29" s="3">
        <v>1</v>
      </c>
      <c r="F29" s="1">
        <v>9.9999999999999997E-106</v>
      </c>
      <c r="G29">
        <v>75.09</v>
      </c>
      <c r="H29">
        <v>611</v>
      </c>
      <c r="I29" t="str">
        <f>HYPERLINK("https://www.ncbi.nlm.nih.gov/nucleotide/OP013275.1?report=genbank&amp;log$=nucltop&amp;blast_rank=28&amp;RID=EN92ZJ6E016","OP013275.1")</f>
        <v>OP013275.1</v>
      </c>
      <c r="K29" s="1"/>
    </row>
    <row r="30" spans="1:11" x14ac:dyDescent="0.25">
      <c r="A30" t="s">
        <v>329</v>
      </c>
      <c r="B30" t="s">
        <v>330</v>
      </c>
      <c r="C30">
        <v>361</v>
      </c>
      <c r="D30">
        <v>361</v>
      </c>
      <c r="E30" s="3">
        <v>0.96</v>
      </c>
      <c r="F30" s="1">
        <v>4.9999999999999997E-99</v>
      </c>
      <c r="G30">
        <v>75.05</v>
      </c>
      <c r="H30">
        <v>579</v>
      </c>
      <c r="I30" t="str">
        <f>HYPERLINK("https://www.ncbi.nlm.nih.gov/nucleotide/OQ029491.1?report=genbank&amp;log$=nucltop&amp;blast_rank=29&amp;RID=EN92ZJ6E016","OQ029491.1")</f>
        <v>OQ029491.1</v>
      </c>
      <c r="K30" s="1"/>
    </row>
    <row r="31" spans="1:11" x14ac:dyDescent="0.25">
      <c r="A31" t="s">
        <v>331</v>
      </c>
      <c r="B31" t="s">
        <v>332</v>
      </c>
      <c r="C31">
        <v>369</v>
      </c>
      <c r="D31">
        <v>369</v>
      </c>
      <c r="E31" s="3">
        <v>0.96</v>
      </c>
      <c r="F31" s="1">
        <v>3.0000000000000003E-101</v>
      </c>
      <c r="G31">
        <v>75</v>
      </c>
      <c r="H31">
        <v>567</v>
      </c>
      <c r="I31" t="str">
        <f>HYPERLINK("https://www.ncbi.nlm.nih.gov/nucleotide/MG432802.1?report=genbank&amp;log$=nucltop&amp;blast_rank=30&amp;RID=EN92ZJ6E016","MG432802.1")</f>
        <v>MG432802.1</v>
      </c>
      <c r="K31" s="1"/>
    </row>
    <row r="32" spans="1:11" x14ac:dyDescent="0.25">
      <c r="A32" t="s">
        <v>333</v>
      </c>
      <c r="B32" t="s">
        <v>334</v>
      </c>
      <c r="C32">
        <v>373</v>
      </c>
      <c r="D32">
        <v>373</v>
      </c>
      <c r="E32" s="3">
        <v>1</v>
      </c>
      <c r="F32" s="1">
        <v>3E-102</v>
      </c>
      <c r="G32">
        <v>74.959999999999994</v>
      </c>
      <c r="H32">
        <v>617</v>
      </c>
      <c r="I32" t="str">
        <f>HYPERLINK("https://www.ncbi.nlm.nih.gov/nucleotide/MK765506.1?report=genbank&amp;log$=nucltop&amp;blast_rank=31&amp;RID=EN92ZJ6E016","MK765506.1")</f>
        <v>MK765506.1</v>
      </c>
      <c r="K32" s="1"/>
    </row>
    <row r="33" spans="1:11" x14ac:dyDescent="0.25">
      <c r="A33" t="s">
        <v>335</v>
      </c>
      <c r="B33" t="s">
        <v>334</v>
      </c>
      <c r="C33">
        <v>373</v>
      </c>
      <c r="D33">
        <v>373</v>
      </c>
      <c r="E33" s="3">
        <v>1</v>
      </c>
      <c r="F33" s="1">
        <v>3E-102</v>
      </c>
      <c r="G33">
        <v>74.959999999999994</v>
      </c>
      <c r="H33">
        <v>617</v>
      </c>
      <c r="I33" t="str">
        <f>HYPERLINK("https://www.ncbi.nlm.nih.gov/nucleotide/MK765505.1?report=genbank&amp;log$=nucltop&amp;blast_rank=32&amp;RID=EN92ZJ6E016","MK765505.1")</f>
        <v>MK765505.1</v>
      </c>
      <c r="K33" s="1"/>
    </row>
    <row r="34" spans="1:11" x14ac:dyDescent="0.25">
      <c r="A34" t="s">
        <v>336</v>
      </c>
      <c r="B34" t="s">
        <v>334</v>
      </c>
      <c r="C34">
        <v>373</v>
      </c>
      <c r="D34">
        <v>373</v>
      </c>
      <c r="E34" s="3">
        <v>1</v>
      </c>
      <c r="F34" s="1">
        <v>3E-102</v>
      </c>
      <c r="G34">
        <v>74.959999999999994</v>
      </c>
      <c r="H34">
        <v>617</v>
      </c>
      <c r="I34" t="str">
        <f>HYPERLINK("https://www.ncbi.nlm.nih.gov/nucleotide/MK765502.1?report=genbank&amp;log$=nucltop&amp;blast_rank=33&amp;RID=EN92ZJ6E016","MK765502.1")</f>
        <v>MK765502.1</v>
      </c>
      <c r="K34" s="1"/>
    </row>
    <row r="35" spans="1:11" x14ac:dyDescent="0.25">
      <c r="A35" t="s">
        <v>337</v>
      </c>
      <c r="B35" t="s">
        <v>334</v>
      </c>
      <c r="C35">
        <v>373</v>
      </c>
      <c r="D35">
        <v>373</v>
      </c>
      <c r="E35" s="3">
        <v>1</v>
      </c>
      <c r="F35" s="1">
        <v>3E-102</v>
      </c>
      <c r="G35">
        <v>74.959999999999994</v>
      </c>
      <c r="H35">
        <v>617</v>
      </c>
      <c r="I35" t="str">
        <f>HYPERLINK("https://www.ncbi.nlm.nih.gov/nucleotide/MK765503.1?report=genbank&amp;log$=nucltop&amp;blast_rank=34&amp;RID=EN92ZJ6E016","MK765503.1")</f>
        <v>MK765503.1</v>
      </c>
      <c r="K35" s="1"/>
    </row>
    <row r="36" spans="1:11" x14ac:dyDescent="0.25">
      <c r="A36" t="s">
        <v>338</v>
      </c>
      <c r="B36" t="s">
        <v>334</v>
      </c>
      <c r="C36">
        <v>373</v>
      </c>
      <c r="D36">
        <v>373</v>
      </c>
      <c r="E36" s="3">
        <v>1</v>
      </c>
      <c r="F36" s="1">
        <v>3E-102</v>
      </c>
      <c r="G36">
        <v>74.959999999999994</v>
      </c>
      <c r="H36">
        <v>617</v>
      </c>
      <c r="I36" t="str">
        <f>HYPERLINK("https://www.ncbi.nlm.nih.gov/nucleotide/MK765504.1?report=genbank&amp;log$=nucltop&amp;blast_rank=35&amp;RID=EN92ZJ6E016","MK765504.1")</f>
        <v>MK765504.1</v>
      </c>
      <c r="K36" s="1"/>
    </row>
    <row r="37" spans="1:11" x14ac:dyDescent="0.25">
      <c r="A37" t="s">
        <v>339</v>
      </c>
      <c r="B37" t="s">
        <v>332</v>
      </c>
      <c r="C37">
        <v>364</v>
      </c>
      <c r="D37">
        <v>364</v>
      </c>
      <c r="E37" s="3">
        <v>0.96</v>
      </c>
      <c r="F37" s="1">
        <v>1E-99</v>
      </c>
      <c r="G37">
        <v>74.81</v>
      </c>
      <c r="H37">
        <v>567</v>
      </c>
      <c r="I37" t="str">
        <f>HYPERLINK("https://www.ncbi.nlm.nih.gov/nucleotide/MG432803.1?report=genbank&amp;log$=nucltop&amp;blast_rank=36&amp;RID=EN92ZJ6E016","MG432803.1")</f>
        <v>MG432803.1</v>
      </c>
      <c r="K37" s="1"/>
    </row>
    <row r="38" spans="1:11" x14ac:dyDescent="0.25">
      <c r="A38" t="s">
        <v>340</v>
      </c>
      <c r="B38" t="s">
        <v>332</v>
      </c>
      <c r="C38">
        <v>364</v>
      </c>
      <c r="D38">
        <v>364</v>
      </c>
      <c r="E38" s="3">
        <v>0.96</v>
      </c>
      <c r="F38" s="1">
        <v>1E-99</v>
      </c>
      <c r="G38">
        <v>74.81</v>
      </c>
      <c r="H38">
        <v>567</v>
      </c>
      <c r="I38" t="str">
        <f>HYPERLINK("https://www.ncbi.nlm.nih.gov/nucleotide/MG432801.1?report=genbank&amp;log$=nucltop&amp;blast_rank=37&amp;RID=EN92ZJ6E016","MG432801.1")</f>
        <v>MG432801.1</v>
      </c>
      <c r="K38" s="1"/>
    </row>
    <row r="39" spans="1:11" x14ac:dyDescent="0.25">
      <c r="A39" t="s">
        <v>341</v>
      </c>
      <c r="B39" t="s">
        <v>311</v>
      </c>
      <c r="C39">
        <v>364</v>
      </c>
      <c r="D39">
        <v>364</v>
      </c>
      <c r="E39" s="3">
        <v>0.96</v>
      </c>
      <c r="F39" s="1">
        <v>1E-99</v>
      </c>
      <c r="G39">
        <v>74.77</v>
      </c>
      <c r="H39">
        <v>568</v>
      </c>
      <c r="I39" t="str">
        <f>HYPERLINK("https://www.ncbi.nlm.nih.gov/nucleotide/OK662993.1?report=genbank&amp;log$=nucltop&amp;blast_rank=38&amp;RID=EN92ZJ6E016","OK662993.1")</f>
        <v>OK662993.1</v>
      </c>
      <c r="K39" s="1"/>
    </row>
    <row r="40" spans="1:11" x14ac:dyDescent="0.25">
      <c r="A40" t="s">
        <v>342</v>
      </c>
      <c r="B40" t="s">
        <v>343</v>
      </c>
      <c r="C40">
        <v>372</v>
      </c>
      <c r="D40">
        <v>372</v>
      </c>
      <c r="E40" s="3">
        <v>0.99</v>
      </c>
      <c r="F40" s="1">
        <v>3E-102</v>
      </c>
      <c r="G40">
        <v>74.69</v>
      </c>
      <c r="H40">
        <v>624</v>
      </c>
      <c r="I40" t="str">
        <f>HYPERLINK("https://www.ncbi.nlm.nih.gov/nucleotide/MW698695.1?report=genbank&amp;log$=nucltop&amp;blast_rank=39&amp;RID=EN92ZJ6E016","MW698695.1")</f>
        <v>MW698695.1</v>
      </c>
      <c r="K40" s="1"/>
    </row>
    <row r="41" spans="1:11" x14ac:dyDescent="0.25">
      <c r="A41" t="s">
        <v>344</v>
      </c>
      <c r="B41" t="s">
        <v>332</v>
      </c>
      <c r="C41">
        <v>360</v>
      </c>
      <c r="D41">
        <v>360</v>
      </c>
      <c r="E41" s="3">
        <v>0.96</v>
      </c>
      <c r="F41" s="1">
        <v>1.9999999999999999E-98</v>
      </c>
      <c r="G41">
        <v>74.63</v>
      </c>
      <c r="H41">
        <v>567</v>
      </c>
      <c r="I41" t="str">
        <f>HYPERLINK("https://www.ncbi.nlm.nih.gov/nucleotide/MG432805.1?report=genbank&amp;log$=nucltop&amp;blast_rank=40&amp;RID=EN92ZJ6E016","MG432805.1")</f>
        <v>MG432805.1</v>
      </c>
      <c r="K41" s="1"/>
    </row>
    <row r="42" spans="1:11" x14ac:dyDescent="0.25">
      <c r="A42" t="s">
        <v>345</v>
      </c>
      <c r="B42" t="s">
        <v>332</v>
      </c>
      <c r="C42">
        <v>360</v>
      </c>
      <c r="D42">
        <v>360</v>
      </c>
      <c r="E42" s="3">
        <v>0.96</v>
      </c>
      <c r="F42" s="1">
        <v>1.9999999999999999E-98</v>
      </c>
      <c r="G42">
        <v>74.63</v>
      </c>
      <c r="H42">
        <v>567</v>
      </c>
      <c r="I42" t="str">
        <f>HYPERLINK("https://www.ncbi.nlm.nih.gov/nucleotide/MG432804.1?report=genbank&amp;log$=nucltop&amp;blast_rank=41&amp;RID=EN92ZJ6E016","MG432804.1")</f>
        <v>MG432804.1</v>
      </c>
      <c r="K42" s="1"/>
    </row>
    <row r="43" spans="1:11" x14ac:dyDescent="0.25">
      <c r="A43" t="s">
        <v>346</v>
      </c>
      <c r="B43" t="s">
        <v>178</v>
      </c>
      <c r="C43">
        <v>364</v>
      </c>
      <c r="D43">
        <v>364</v>
      </c>
      <c r="E43" s="3">
        <v>1</v>
      </c>
      <c r="F43" s="1">
        <v>1E-99</v>
      </c>
      <c r="G43">
        <v>74.599999999999994</v>
      </c>
      <c r="H43">
        <v>587</v>
      </c>
      <c r="I43" t="str">
        <f>HYPERLINK("https://www.ncbi.nlm.nih.gov/nucleotide/OR689307.1?report=genbank&amp;log$=nucltop&amp;blast_rank=42&amp;RID=EN92ZJ6E016","OR689307.1")</f>
        <v>OR689307.1</v>
      </c>
      <c r="K43" s="1"/>
    </row>
    <row r="44" spans="1:11" x14ac:dyDescent="0.25">
      <c r="A44" t="s">
        <v>347</v>
      </c>
      <c r="B44" t="s">
        <v>178</v>
      </c>
      <c r="C44">
        <v>364</v>
      </c>
      <c r="D44">
        <v>364</v>
      </c>
      <c r="E44" s="3">
        <v>1</v>
      </c>
      <c r="F44" s="1">
        <v>1E-99</v>
      </c>
      <c r="G44">
        <v>74.599999999999994</v>
      </c>
      <c r="H44">
        <v>587</v>
      </c>
      <c r="I44" t="str">
        <f>HYPERLINK("https://www.ncbi.nlm.nih.gov/nucleotide/OR689308.1?report=genbank&amp;log$=nucltop&amp;blast_rank=43&amp;RID=EN92ZJ6E016","OR689308.1")</f>
        <v>OR689308.1</v>
      </c>
      <c r="K44" s="1"/>
    </row>
    <row r="45" spans="1:11" x14ac:dyDescent="0.25">
      <c r="A45" t="s">
        <v>348</v>
      </c>
      <c r="B45" t="s">
        <v>311</v>
      </c>
      <c r="C45">
        <v>358</v>
      </c>
      <c r="D45">
        <v>358</v>
      </c>
      <c r="E45" s="3">
        <v>0.96</v>
      </c>
      <c r="F45" s="1">
        <v>6E-98</v>
      </c>
      <c r="G45">
        <v>74.58</v>
      </c>
      <c r="H45">
        <v>592</v>
      </c>
      <c r="I45" t="str">
        <f>HYPERLINK("https://www.ncbi.nlm.nih.gov/nucleotide/HQ876585.1?report=genbank&amp;log$=nucltop&amp;blast_rank=44&amp;RID=EN92ZJ6E016","HQ876585.1")</f>
        <v>HQ876585.1</v>
      </c>
      <c r="K45" s="1"/>
    </row>
    <row r="46" spans="1:11" x14ac:dyDescent="0.25">
      <c r="A46" t="s">
        <v>349</v>
      </c>
      <c r="B46" t="s">
        <v>220</v>
      </c>
      <c r="C46">
        <v>371</v>
      </c>
      <c r="D46">
        <v>371</v>
      </c>
      <c r="E46" s="3">
        <v>1</v>
      </c>
      <c r="F46" s="1">
        <v>9E-102</v>
      </c>
      <c r="G46">
        <v>74.55</v>
      </c>
      <c r="H46">
        <v>584</v>
      </c>
      <c r="I46" t="str">
        <f>HYPERLINK("https://www.ncbi.nlm.nih.gov/nucleotide/MH734939.1?report=genbank&amp;log$=nucltop&amp;blast_rank=45&amp;RID=EN92ZJ6E016","MH734939.1")</f>
        <v>MH734939.1</v>
      </c>
      <c r="K46" s="1"/>
    </row>
    <row r="47" spans="1:11" x14ac:dyDescent="0.25">
      <c r="A47" t="s">
        <v>350</v>
      </c>
      <c r="B47" t="s">
        <v>351</v>
      </c>
      <c r="C47">
        <v>370</v>
      </c>
      <c r="D47">
        <v>370</v>
      </c>
      <c r="E47" s="3">
        <v>1</v>
      </c>
      <c r="F47" s="1">
        <v>3.0000000000000003E-101</v>
      </c>
      <c r="G47">
        <v>74.55</v>
      </c>
      <c r="H47">
        <v>630</v>
      </c>
      <c r="I47" t="str">
        <f>HYPERLINK("https://www.ncbi.nlm.nih.gov/nucleotide/MT807935.1?report=genbank&amp;log$=nucltop&amp;blast_rank=46&amp;RID=EN92ZJ6E016","MT807935.1")</f>
        <v>MT807935.1</v>
      </c>
      <c r="K47" s="1"/>
    </row>
    <row r="48" spans="1:11" x14ac:dyDescent="0.25">
      <c r="A48" t="s">
        <v>352</v>
      </c>
      <c r="B48" t="s">
        <v>351</v>
      </c>
      <c r="C48">
        <v>370</v>
      </c>
      <c r="D48">
        <v>370</v>
      </c>
      <c r="E48" s="3">
        <v>1</v>
      </c>
      <c r="F48" s="1">
        <v>3.0000000000000003E-101</v>
      </c>
      <c r="G48">
        <v>74.55</v>
      </c>
      <c r="H48">
        <v>632</v>
      </c>
      <c r="I48" t="str">
        <f>HYPERLINK("https://www.ncbi.nlm.nih.gov/nucleotide/MN888312.1?report=genbank&amp;log$=nucltop&amp;blast_rank=47&amp;RID=EN92ZJ6E016","MN888312.1")</f>
        <v>MN888312.1</v>
      </c>
      <c r="K48" s="1"/>
    </row>
    <row r="49" spans="1:11" x14ac:dyDescent="0.25">
      <c r="A49" t="s">
        <v>353</v>
      </c>
      <c r="B49" t="s">
        <v>351</v>
      </c>
      <c r="C49">
        <v>370</v>
      </c>
      <c r="D49">
        <v>370</v>
      </c>
      <c r="E49" s="3">
        <v>1</v>
      </c>
      <c r="F49" s="1">
        <v>3.0000000000000003E-101</v>
      </c>
      <c r="G49">
        <v>74.55</v>
      </c>
      <c r="H49">
        <v>630</v>
      </c>
      <c r="I49" t="str">
        <f>HYPERLINK("https://www.ncbi.nlm.nih.gov/nucleotide/MT807933.1?report=genbank&amp;log$=nucltop&amp;blast_rank=48&amp;RID=EN92ZJ6E016","MT807933.1")</f>
        <v>MT807933.1</v>
      </c>
      <c r="K49" s="1"/>
    </row>
    <row r="50" spans="1:11" x14ac:dyDescent="0.25">
      <c r="A50" t="s">
        <v>354</v>
      </c>
      <c r="B50" t="s">
        <v>351</v>
      </c>
      <c r="C50">
        <v>370</v>
      </c>
      <c r="D50">
        <v>370</v>
      </c>
      <c r="E50" s="3">
        <v>1</v>
      </c>
      <c r="F50" s="1">
        <v>3.0000000000000003E-101</v>
      </c>
      <c r="G50">
        <v>74.55</v>
      </c>
      <c r="H50">
        <v>630</v>
      </c>
      <c r="I50" t="str">
        <f>HYPERLINK("https://www.ncbi.nlm.nih.gov/nucleotide/MT807934.1?report=genbank&amp;log$=nucltop&amp;blast_rank=49&amp;RID=EN92ZJ6E016","MT807934.1")</f>
        <v>MT807934.1</v>
      </c>
      <c r="K50" s="1"/>
    </row>
    <row r="51" spans="1:11" x14ac:dyDescent="0.25">
      <c r="A51" t="s">
        <v>355</v>
      </c>
      <c r="B51" t="s">
        <v>343</v>
      </c>
      <c r="C51">
        <v>368</v>
      </c>
      <c r="D51">
        <v>368</v>
      </c>
      <c r="E51" s="3">
        <v>0.99</v>
      </c>
      <c r="F51" s="1">
        <v>1E-100</v>
      </c>
      <c r="G51">
        <v>74.510000000000005</v>
      </c>
      <c r="H51">
        <v>624</v>
      </c>
      <c r="I51" t="str">
        <f>HYPERLINK("https://www.ncbi.nlm.nih.gov/nucleotide/MW698699.1?report=genbank&amp;log$=nucltop&amp;blast_rank=50&amp;RID=EN92ZJ6E016","MW698699.1")</f>
        <v>MW698699.1</v>
      </c>
      <c r="K51" s="1"/>
    </row>
    <row r="52" spans="1:11" x14ac:dyDescent="0.25">
      <c r="A52" t="s">
        <v>356</v>
      </c>
      <c r="B52" t="s">
        <v>332</v>
      </c>
      <c r="C52">
        <v>355</v>
      </c>
      <c r="D52">
        <v>355</v>
      </c>
      <c r="E52" s="3">
        <v>0.96</v>
      </c>
      <c r="F52" s="1">
        <v>7.0000000000000004E-97</v>
      </c>
      <c r="G52">
        <v>74.44</v>
      </c>
      <c r="H52">
        <v>567</v>
      </c>
      <c r="I52" t="str">
        <f>HYPERLINK("https://www.ncbi.nlm.nih.gov/nucleotide/MG432807.1?report=genbank&amp;log$=nucltop&amp;blast_rank=51&amp;RID=EN92ZJ6E016","MG432807.1")</f>
        <v>MG432807.1</v>
      </c>
      <c r="K52" s="1"/>
    </row>
    <row r="53" spans="1:11" x14ac:dyDescent="0.25">
      <c r="A53" t="s">
        <v>357</v>
      </c>
      <c r="B53" t="s">
        <v>311</v>
      </c>
      <c r="C53">
        <v>365</v>
      </c>
      <c r="D53">
        <v>365</v>
      </c>
      <c r="E53" s="3">
        <v>1</v>
      </c>
      <c r="F53" s="1">
        <v>4.0000000000000001E-100</v>
      </c>
      <c r="G53">
        <v>74.37</v>
      </c>
      <c r="H53">
        <v>624</v>
      </c>
      <c r="I53" t="str">
        <f>HYPERLINK("https://www.ncbi.nlm.nih.gov/nucleotide/HQ876586.1?report=genbank&amp;log$=nucltop&amp;blast_rank=52&amp;RID=EN92ZJ6E016","HQ876586.1")</f>
        <v>HQ876586.1</v>
      </c>
      <c r="K53" s="1"/>
    </row>
    <row r="54" spans="1:11" x14ac:dyDescent="0.25">
      <c r="A54" t="s">
        <v>358</v>
      </c>
      <c r="B54" t="s">
        <v>311</v>
      </c>
      <c r="C54">
        <v>365</v>
      </c>
      <c r="D54">
        <v>365</v>
      </c>
      <c r="E54" s="3">
        <v>1</v>
      </c>
      <c r="F54" s="1">
        <v>4.0000000000000001E-100</v>
      </c>
      <c r="G54">
        <v>74.37</v>
      </c>
      <c r="H54">
        <v>624</v>
      </c>
      <c r="I54" t="str">
        <f>HYPERLINK("https://www.ncbi.nlm.nih.gov/nucleotide/HQ876584.1?report=genbank&amp;log$=nucltop&amp;blast_rank=53&amp;RID=EN92ZJ6E016","HQ876584.1")</f>
        <v>HQ876584.1</v>
      </c>
      <c r="K54" s="1"/>
    </row>
    <row r="55" spans="1:11" x14ac:dyDescent="0.25">
      <c r="A55" t="s">
        <v>359</v>
      </c>
      <c r="B55" t="s">
        <v>311</v>
      </c>
      <c r="C55">
        <v>365</v>
      </c>
      <c r="D55">
        <v>365</v>
      </c>
      <c r="E55" s="3">
        <v>0.99</v>
      </c>
      <c r="F55" s="1">
        <v>4.0000000000000001E-100</v>
      </c>
      <c r="G55">
        <v>74.33</v>
      </c>
      <c r="H55">
        <v>619</v>
      </c>
      <c r="I55" t="str">
        <f>HYPERLINK("https://www.ncbi.nlm.nih.gov/nucleotide/OK662992.1?report=genbank&amp;log$=nucltop&amp;blast_rank=54&amp;RID=EN92ZJ6E016","OK662992.1")</f>
        <v>OK662992.1</v>
      </c>
      <c r="K55" s="1"/>
    </row>
    <row r="56" spans="1:11" x14ac:dyDescent="0.25">
      <c r="A56" t="s">
        <v>360</v>
      </c>
      <c r="B56" t="s">
        <v>273</v>
      </c>
      <c r="C56">
        <v>363</v>
      </c>
      <c r="D56">
        <v>363</v>
      </c>
      <c r="E56" s="3">
        <v>0.99</v>
      </c>
      <c r="F56" s="1">
        <v>1E-99</v>
      </c>
      <c r="G56">
        <v>74.33</v>
      </c>
      <c r="H56">
        <v>683</v>
      </c>
      <c r="I56" t="str">
        <f>HYPERLINK("https://www.ncbi.nlm.nih.gov/nucleotide/OP013273.1?report=genbank&amp;log$=nucltop&amp;blast_rank=55&amp;RID=EN92ZJ6E016","OP013273.1")</f>
        <v>OP013273.1</v>
      </c>
      <c r="K56" s="1"/>
    </row>
    <row r="57" spans="1:11" x14ac:dyDescent="0.25">
      <c r="A57" t="s">
        <v>361</v>
      </c>
      <c r="B57" t="s">
        <v>311</v>
      </c>
      <c r="C57">
        <v>350</v>
      </c>
      <c r="D57">
        <v>350</v>
      </c>
      <c r="E57" s="3">
        <v>0.96</v>
      </c>
      <c r="F57" s="1">
        <v>3.0000000000000001E-95</v>
      </c>
      <c r="G57">
        <v>74.3</v>
      </c>
      <c r="H57">
        <v>608</v>
      </c>
      <c r="I57" t="str">
        <f>HYPERLINK("https://www.ncbi.nlm.nih.gov/nucleotide/OP013285.1?report=genbank&amp;log$=nucltop&amp;blast_rank=56&amp;RID=EN92ZJ6E016","OP013285.1")</f>
        <v>OP013285.1</v>
      </c>
      <c r="K57" s="1"/>
    </row>
    <row r="58" spans="1:11" x14ac:dyDescent="0.25">
      <c r="A58" t="s">
        <v>362</v>
      </c>
      <c r="B58" t="s">
        <v>222</v>
      </c>
      <c r="C58">
        <v>350</v>
      </c>
      <c r="D58">
        <v>350</v>
      </c>
      <c r="E58" s="3">
        <v>0.96</v>
      </c>
      <c r="F58" s="1">
        <v>3.0000000000000001E-95</v>
      </c>
      <c r="G58">
        <v>74.3</v>
      </c>
      <c r="H58">
        <v>639</v>
      </c>
      <c r="I58" t="str">
        <f>HYPERLINK("https://www.ncbi.nlm.nih.gov/nucleotide/KT901834.1?report=genbank&amp;log$=nucltop&amp;blast_rank=57&amp;RID=EN92ZJ6E016","KT901834.1")</f>
        <v>KT901834.1</v>
      </c>
      <c r="K58" s="1"/>
    </row>
    <row r="59" spans="1:11" x14ac:dyDescent="0.25">
      <c r="A59" t="s">
        <v>363</v>
      </c>
      <c r="B59" t="s">
        <v>364</v>
      </c>
      <c r="C59">
        <v>350</v>
      </c>
      <c r="D59">
        <v>350</v>
      </c>
      <c r="E59" s="3">
        <v>0.96</v>
      </c>
      <c r="F59" s="1">
        <v>3.0000000000000001E-95</v>
      </c>
      <c r="G59">
        <v>74.3</v>
      </c>
      <c r="H59">
        <v>682</v>
      </c>
      <c r="I59" t="str">
        <f>HYPERLINK("https://www.ncbi.nlm.nih.gov/nucleotide/FJ435807.1?report=genbank&amp;log$=nucltop&amp;blast_rank=58&amp;RID=EN92ZJ6E016","FJ435807.1")</f>
        <v>FJ435807.1</v>
      </c>
      <c r="K59" s="1"/>
    </row>
    <row r="60" spans="1:11" x14ac:dyDescent="0.25">
      <c r="A60" t="s">
        <v>365</v>
      </c>
      <c r="B60" t="s">
        <v>366</v>
      </c>
      <c r="C60">
        <v>358</v>
      </c>
      <c r="D60">
        <v>358</v>
      </c>
      <c r="E60" s="3">
        <v>0.98</v>
      </c>
      <c r="F60" s="1">
        <v>6E-98</v>
      </c>
      <c r="G60">
        <v>74.23</v>
      </c>
      <c r="H60">
        <v>558</v>
      </c>
      <c r="I60" t="str">
        <f>HYPERLINK("https://www.ncbi.nlm.nih.gov/nucleotide/MW306837.1?report=genbank&amp;log$=nucltop&amp;blast_rank=59&amp;RID=EN92ZJ6E016","MW306837.1")</f>
        <v>MW306837.1</v>
      </c>
      <c r="K60" s="1"/>
    </row>
    <row r="61" spans="1:11" x14ac:dyDescent="0.25">
      <c r="A61" t="s">
        <v>367</v>
      </c>
      <c r="B61" t="s">
        <v>351</v>
      </c>
      <c r="C61">
        <v>361</v>
      </c>
      <c r="D61">
        <v>361</v>
      </c>
      <c r="E61" s="3">
        <v>1</v>
      </c>
      <c r="F61" s="1">
        <v>1.9999999999999999E-98</v>
      </c>
      <c r="G61">
        <v>74.19</v>
      </c>
      <c r="H61">
        <v>632</v>
      </c>
      <c r="I61" t="str">
        <f>HYPERLINK("https://www.ncbi.nlm.nih.gov/nucleotide/MN888313.1?report=genbank&amp;log$=nucltop&amp;blast_rank=60&amp;RID=EN92ZJ6E016","MN888313.1")</f>
        <v>MN888313.1</v>
      </c>
      <c r="K61" s="1"/>
    </row>
    <row r="62" spans="1:11" x14ac:dyDescent="0.25">
      <c r="A62" t="s">
        <v>368</v>
      </c>
      <c r="B62" t="s">
        <v>351</v>
      </c>
      <c r="C62">
        <v>361</v>
      </c>
      <c r="D62">
        <v>361</v>
      </c>
      <c r="E62" s="3">
        <v>1</v>
      </c>
      <c r="F62" s="1">
        <v>1.9999999999999999E-98</v>
      </c>
      <c r="G62">
        <v>74.19</v>
      </c>
      <c r="H62">
        <v>630</v>
      </c>
      <c r="I62" t="str">
        <f>HYPERLINK("https://www.ncbi.nlm.nih.gov/nucleotide/MT807930.1?report=genbank&amp;log$=nucltop&amp;blast_rank=61&amp;RID=EN92ZJ6E016","MT807930.1")</f>
        <v>MT807930.1</v>
      </c>
      <c r="K62" s="1"/>
    </row>
    <row r="63" spans="1:11" x14ac:dyDescent="0.25">
      <c r="A63" t="s">
        <v>369</v>
      </c>
      <c r="B63" t="s">
        <v>351</v>
      </c>
      <c r="C63">
        <v>361</v>
      </c>
      <c r="D63">
        <v>361</v>
      </c>
      <c r="E63" s="3">
        <v>1</v>
      </c>
      <c r="F63" s="1">
        <v>1.9999999999999999E-98</v>
      </c>
      <c r="G63">
        <v>74.19</v>
      </c>
      <c r="H63">
        <v>630</v>
      </c>
      <c r="I63" t="str">
        <f>HYPERLINK("https://www.ncbi.nlm.nih.gov/nucleotide/MT807929.1?report=genbank&amp;log$=nucltop&amp;blast_rank=62&amp;RID=EN92ZJ6E016","MT807929.1")</f>
        <v>MT807929.1</v>
      </c>
      <c r="K63" s="1"/>
    </row>
    <row r="64" spans="1:11" x14ac:dyDescent="0.25">
      <c r="A64" t="s">
        <v>370</v>
      </c>
      <c r="B64" t="s">
        <v>311</v>
      </c>
      <c r="C64">
        <v>361</v>
      </c>
      <c r="D64">
        <v>361</v>
      </c>
      <c r="E64" s="3">
        <v>1</v>
      </c>
      <c r="F64" s="1">
        <v>1.9999999999999999E-98</v>
      </c>
      <c r="G64">
        <v>74.19</v>
      </c>
      <c r="H64">
        <v>624</v>
      </c>
      <c r="I64" t="str">
        <f>HYPERLINK("https://www.ncbi.nlm.nih.gov/nucleotide/HQ876587.1?report=genbank&amp;log$=nucltop&amp;blast_rank=63&amp;RID=EN92ZJ6E016","HQ876587.1")</f>
        <v>HQ876587.1</v>
      </c>
      <c r="K64" s="1"/>
    </row>
    <row r="65" spans="1:11" x14ac:dyDescent="0.25">
      <c r="A65" t="s">
        <v>371</v>
      </c>
      <c r="B65" t="s">
        <v>372</v>
      </c>
      <c r="C65">
        <v>360</v>
      </c>
      <c r="D65">
        <v>360</v>
      </c>
      <c r="E65" s="3">
        <v>0.99</v>
      </c>
      <c r="F65" s="1">
        <v>1.9999999999999999E-98</v>
      </c>
      <c r="G65">
        <v>74.150000000000006</v>
      </c>
      <c r="H65">
        <v>15047</v>
      </c>
      <c r="I65" t="str">
        <f>HYPERLINK("https://www.ncbi.nlm.nih.gov/nucleotide/NC_015829.1?report=genbank&amp;log$=nucltop&amp;blast_rank=64&amp;RID=EN92ZJ6E016","NC_015829.1")</f>
        <v>NC_015829.1</v>
      </c>
      <c r="K65" s="1"/>
    </row>
    <row r="66" spans="1:11" x14ac:dyDescent="0.25">
      <c r="A66" t="s">
        <v>373</v>
      </c>
      <c r="B66" t="s">
        <v>343</v>
      </c>
      <c r="C66">
        <v>359</v>
      </c>
      <c r="D66">
        <v>359</v>
      </c>
      <c r="E66" s="3">
        <v>0.99</v>
      </c>
      <c r="F66" s="1">
        <v>6E-98</v>
      </c>
      <c r="G66">
        <v>74.150000000000006</v>
      </c>
      <c r="H66">
        <v>624</v>
      </c>
      <c r="I66" t="str">
        <f>HYPERLINK("https://www.ncbi.nlm.nih.gov/nucleotide/MW698698.1?report=genbank&amp;log$=nucltop&amp;blast_rank=65&amp;RID=EN92ZJ6E016","MW698698.1")</f>
        <v>MW698698.1</v>
      </c>
      <c r="K66" s="1"/>
    </row>
    <row r="67" spans="1:11" x14ac:dyDescent="0.25">
      <c r="A67" t="s">
        <v>374</v>
      </c>
      <c r="B67" t="s">
        <v>343</v>
      </c>
      <c r="C67">
        <v>359</v>
      </c>
      <c r="D67">
        <v>359</v>
      </c>
      <c r="E67" s="3">
        <v>0.99</v>
      </c>
      <c r="F67" s="1">
        <v>6E-98</v>
      </c>
      <c r="G67">
        <v>74.150000000000006</v>
      </c>
      <c r="H67">
        <v>624</v>
      </c>
      <c r="I67" t="str">
        <f>HYPERLINK("https://www.ncbi.nlm.nih.gov/nucleotide/MW698697.1?report=genbank&amp;log$=nucltop&amp;blast_rank=66&amp;RID=EN92ZJ6E016","MW698697.1")</f>
        <v>MW698697.1</v>
      </c>
      <c r="K67" s="1"/>
    </row>
    <row r="68" spans="1:11" x14ac:dyDescent="0.25">
      <c r="A68" t="s">
        <v>375</v>
      </c>
      <c r="B68" t="s">
        <v>143</v>
      </c>
      <c r="C68">
        <v>345</v>
      </c>
      <c r="D68">
        <v>345</v>
      </c>
      <c r="E68" s="3">
        <v>0.96</v>
      </c>
      <c r="F68" s="1">
        <v>3.9999999999999998E-94</v>
      </c>
      <c r="G68">
        <v>74.12</v>
      </c>
      <c r="H68">
        <v>626</v>
      </c>
      <c r="I68" t="str">
        <f>HYPERLINK("https://www.ncbi.nlm.nih.gov/nucleotide/MH676005.1?report=genbank&amp;log$=nucltop&amp;blast_rank=67&amp;RID=EN92ZJ6E016","MH676005.1")</f>
        <v>MH676005.1</v>
      </c>
      <c r="K68" s="1"/>
    </row>
    <row r="69" spans="1:11" x14ac:dyDescent="0.25">
      <c r="A69" t="s">
        <v>376</v>
      </c>
      <c r="B69" t="s">
        <v>143</v>
      </c>
      <c r="C69">
        <v>345</v>
      </c>
      <c r="D69">
        <v>345</v>
      </c>
      <c r="E69" s="3">
        <v>0.96</v>
      </c>
      <c r="F69" s="1">
        <v>3.9999999999999998E-94</v>
      </c>
      <c r="G69">
        <v>74.12</v>
      </c>
      <c r="H69">
        <v>626</v>
      </c>
      <c r="I69" t="str">
        <f>HYPERLINK("https://www.ncbi.nlm.nih.gov/nucleotide/MH676006.1?report=genbank&amp;log$=nucltop&amp;blast_rank=68&amp;RID=EN92ZJ6E016","MH676006.1")</f>
        <v>MH676006.1</v>
      </c>
      <c r="K69" s="1"/>
    </row>
    <row r="70" spans="1:11" x14ac:dyDescent="0.25">
      <c r="A70" t="s">
        <v>377</v>
      </c>
      <c r="B70" t="s">
        <v>222</v>
      </c>
      <c r="C70">
        <v>345</v>
      </c>
      <c r="D70">
        <v>345</v>
      </c>
      <c r="E70" s="3">
        <v>0.96</v>
      </c>
      <c r="F70" s="1">
        <v>3.9999999999999998E-94</v>
      </c>
      <c r="G70">
        <v>74.12</v>
      </c>
      <c r="H70">
        <v>639</v>
      </c>
      <c r="I70" t="str">
        <f>HYPERLINK("https://www.ncbi.nlm.nih.gov/nucleotide/KT901831.1?report=genbank&amp;log$=nucltop&amp;blast_rank=69&amp;RID=EN92ZJ6E016","KT901831.1")</f>
        <v>KT901831.1</v>
      </c>
      <c r="K70" s="1"/>
    </row>
    <row r="71" spans="1:11" x14ac:dyDescent="0.25">
      <c r="A71" t="s">
        <v>378</v>
      </c>
      <c r="B71" t="s">
        <v>107</v>
      </c>
      <c r="C71">
        <v>352</v>
      </c>
      <c r="D71">
        <v>352</v>
      </c>
      <c r="E71" s="3">
        <v>0.98</v>
      </c>
      <c r="F71" s="1">
        <v>7.9999999999999993E-96</v>
      </c>
      <c r="G71">
        <v>74.09</v>
      </c>
      <c r="H71">
        <v>625</v>
      </c>
      <c r="I71" t="str">
        <f>HYPERLINK("https://www.ncbi.nlm.nih.gov/nucleotide/MN919385.1?report=genbank&amp;log$=nucltop&amp;blast_rank=70&amp;RID=EN92ZJ6E016","MN919385.1")</f>
        <v>MN919385.1</v>
      </c>
      <c r="K71" s="1"/>
    </row>
    <row r="72" spans="1:11" x14ac:dyDescent="0.25">
      <c r="A72" t="s">
        <v>379</v>
      </c>
      <c r="B72" t="s">
        <v>332</v>
      </c>
      <c r="C72">
        <v>346</v>
      </c>
      <c r="D72">
        <v>346</v>
      </c>
      <c r="E72" s="3">
        <v>0.96</v>
      </c>
      <c r="F72" s="1">
        <v>3.9999999999999998E-94</v>
      </c>
      <c r="G72">
        <v>74.069999999999993</v>
      </c>
      <c r="H72">
        <v>567</v>
      </c>
      <c r="I72" t="str">
        <f>HYPERLINK("https://www.ncbi.nlm.nih.gov/nucleotide/MG432806.1?report=genbank&amp;log$=nucltop&amp;blast_rank=71&amp;RID=EN92ZJ6E016","MG432806.1")</f>
        <v>MG432806.1</v>
      </c>
      <c r="K72" s="1"/>
    </row>
    <row r="73" spans="1:11" x14ac:dyDescent="0.25">
      <c r="A73" t="s">
        <v>380</v>
      </c>
      <c r="B73" t="s">
        <v>381</v>
      </c>
      <c r="C73">
        <v>351</v>
      </c>
      <c r="D73">
        <v>351</v>
      </c>
      <c r="E73" s="3">
        <v>1</v>
      </c>
      <c r="F73" s="1">
        <v>7.9999999999999993E-96</v>
      </c>
      <c r="G73">
        <v>74.06</v>
      </c>
      <c r="H73">
        <v>681</v>
      </c>
      <c r="I73" t="str">
        <f>HYPERLINK("https://www.ncbi.nlm.nih.gov/nucleotide/OR145334.1?report=genbank&amp;log$=nucltop&amp;blast_rank=72&amp;RID=EN92ZJ6E016","OR145334.1")</f>
        <v>OR145334.1</v>
      </c>
      <c r="K73" s="1"/>
    </row>
    <row r="74" spans="1:11" x14ac:dyDescent="0.25">
      <c r="A74" t="s">
        <v>382</v>
      </c>
      <c r="B74" t="s">
        <v>381</v>
      </c>
      <c r="C74">
        <v>351</v>
      </c>
      <c r="D74">
        <v>351</v>
      </c>
      <c r="E74" s="3">
        <v>1</v>
      </c>
      <c r="F74" s="1">
        <v>7.9999999999999993E-96</v>
      </c>
      <c r="G74">
        <v>74.06</v>
      </c>
      <c r="H74">
        <v>696</v>
      </c>
      <c r="I74" t="str">
        <f>HYPERLINK("https://www.ncbi.nlm.nih.gov/nucleotide/OR145336.1?report=genbank&amp;log$=nucltop&amp;blast_rank=73&amp;RID=EN92ZJ6E016","OR145336.1")</f>
        <v>OR145336.1</v>
      </c>
      <c r="K74" s="1"/>
    </row>
    <row r="75" spans="1:11" x14ac:dyDescent="0.25">
      <c r="A75" t="s">
        <v>383</v>
      </c>
      <c r="B75" t="s">
        <v>381</v>
      </c>
      <c r="C75">
        <v>351</v>
      </c>
      <c r="D75">
        <v>351</v>
      </c>
      <c r="E75" s="3">
        <v>1</v>
      </c>
      <c r="F75" s="1">
        <v>7.9999999999999993E-96</v>
      </c>
      <c r="G75">
        <v>74.06</v>
      </c>
      <c r="H75">
        <v>699</v>
      </c>
      <c r="I75" t="str">
        <f>HYPERLINK("https://www.ncbi.nlm.nih.gov/nucleotide/OR145335.1?report=genbank&amp;log$=nucltop&amp;blast_rank=74&amp;RID=EN92ZJ6E016","OR145335.1")</f>
        <v>OR145335.1</v>
      </c>
      <c r="K75" s="1"/>
    </row>
    <row r="76" spans="1:11" x14ac:dyDescent="0.25">
      <c r="A76" t="s">
        <v>384</v>
      </c>
      <c r="B76" t="s">
        <v>366</v>
      </c>
      <c r="C76">
        <v>357</v>
      </c>
      <c r="D76">
        <v>357</v>
      </c>
      <c r="E76" s="3">
        <v>0.98</v>
      </c>
      <c r="F76" s="1">
        <v>2.0000000000000001E-97</v>
      </c>
      <c r="G76">
        <v>74.05</v>
      </c>
      <c r="H76">
        <v>580</v>
      </c>
      <c r="I76" t="str">
        <f>HYPERLINK("https://www.ncbi.nlm.nih.gov/nucleotide/MW306841.1?report=genbank&amp;log$=nucltop&amp;blast_rank=75&amp;RID=EN92ZJ6E016","MW306841.1")</f>
        <v>MW306841.1</v>
      </c>
      <c r="K76" s="1"/>
    </row>
    <row r="77" spans="1:11" x14ac:dyDescent="0.25">
      <c r="A77" t="s">
        <v>385</v>
      </c>
      <c r="B77" t="s">
        <v>41</v>
      </c>
      <c r="C77">
        <v>344</v>
      </c>
      <c r="D77">
        <v>344</v>
      </c>
      <c r="E77" s="3">
        <v>0.96</v>
      </c>
      <c r="F77" s="1">
        <v>9.999999999999999E-94</v>
      </c>
      <c r="G77">
        <v>74.03</v>
      </c>
      <c r="H77">
        <v>587</v>
      </c>
      <c r="I77" t="str">
        <f>HYPERLINK("https://www.ncbi.nlm.nih.gov/nucleotide/OR689305.1?report=genbank&amp;log$=nucltop&amp;blast_rank=76&amp;RID=EN92ZJ6E016","OR689305.1")</f>
        <v>OR689305.1</v>
      </c>
      <c r="K77" s="1"/>
    </row>
    <row r="78" spans="1:11" x14ac:dyDescent="0.25">
      <c r="A78" t="s">
        <v>386</v>
      </c>
      <c r="B78" t="s">
        <v>311</v>
      </c>
      <c r="C78">
        <v>356</v>
      </c>
      <c r="D78">
        <v>356</v>
      </c>
      <c r="E78" s="3">
        <v>1</v>
      </c>
      <c r="F78" s="1">
        <v>2.0000000000000001E-97</v>
      </c>
      <c r="G78">
        <v>74.010000000000005</v>
      </c>
      <c r="H78">
        <v>692</v>
      </c>
      <c r="I78" t="str">
        <f>HYPERLINK("https://www.ncbi.nlm.nih.gov/nucleotide/OP013284.1?report=genbank&amp;log$=nucltop&amp;blast_rank=77&amp;RID=EN92ZJ6E016","OP013284.1")</f>
        <v>OP013284.1</v>
      </c>
      <c r="K78" s="1"/>
    </row>
    <row r="79" spans="1:11" x14ac:dyDescent="0.25">
      <c r="A79" t="s">
        <v>387</v>
      </c>
      <c r="B79" t="s">
        <v>351</v>
      </c>
      <c r="C79">
        <v>356</v>
      </c>
      <c r="D79">
        <v>356</v>
      </c>
      <c r="E79" s="3">
        <v>1</v>
      </c>
      <c r="F79" s="1">
        <v>2.0000000000000001E-97</v>
      </c>
      <c r="G79">
        <v>74.010000000000005</v>
      </c>
      <c r="H79">
        <v>630</v>
      </c>
      <c r="I79" t="str">
        <f>HYPERLINK("https://www.ncbi.nlm.nih.gov/nucleotide/MT807932.1?report=genbank&amp;log$=nucltop&amp;blast_rank=78&amp;RID=EN92ZJ6E016","MT807932.1")</f>
        <v>MT807932.1</v>
      </c>
      <c r="K79" s="1"/>
    </row>
    <row r="80" spans="1:11" x14ac:dyDescent="0.25">
      <c r="A80" t="s">
        <v>388</v>
      </c>
      <c r="B80" t="s">
        <v>351</v>
      </c>
      <c r="C80">
        <v>356</v>
      </c>
      <c r="D80">
        <v>356</v>
      </c>
      <c r="E80" s="3">
        <v>1</v>
      </c>
      <c r="F80" s="1">
        <v>2.0000000000000001E-97</v>
      </c>
      <c r="G80">
        <v>74.010000000000005</v>
      </c>
      <c r="H80">
        <v>632</v>
      </c>
      <c r="I80" t="str">
        <f>HYPERLINK("https://www.ncbi.nlm.nih.gov/nucleotide/MN888314.1?report=genbank&amp;log$=nucltop&amp;blast_rank=79&amp;RID=EN92ZJ6E016","MN888314.1")</f>
        <v>MN888314.1</v>
      </c>
      <c r="K80" s="1"/>
    </row>
    <row r="81" spans="1:11" x14ac:dyDescent="0.25">
      <c r="A81" t="s">
        <v>389</v>
      </c>
      <c r="B81" t="s">
        <v>311</v>
      </c>
      <c r="C81">
        <v>356</v>
      </c>
      <c r="D81">
        <v>356</v>
      </c>
      <c r="E81" s="3">
        <v>1</v>
      </c>
      <c r="F81" s="1">
        <v>2.0000000000000001E-97</v>
      </c>
      <c r="G81">
        <v>74.010000000000005</v>
      </c>
      <c r="H81">
        <v>708</v>
      </c>
      <c r="I81" t="str">
        <f>HYPERLINK("https://www.ncbi.nlm.nih.gov/nucleotide/OP013283.1?report=genbank&amp;log$=nucltop&amp;blast_rank=80&amp;RID=EN92ZJ6E016","OP013283.1")</f>
        <v>OP013283.1</v>
      </c>
      <c r="K81" s="1"/>
    </row>
    <row r="82" spans="1:11" x14ac:dyDescent="0.25">
      <c r="A82" t="s">
        <v>390</v>
      </c>
      <c r="B82" t="s">
        <v>351</v>
      </c>
      <c r="C82">
        <v>356</v>
      </c>
      <c r="D82">
        <v>356</v>
      </c>
      <c r="E82" s="3">
        <v>1</v>
      </c>
      <c r="F82" s="1">
        <v>2.0000000000000001E-97</v>
      </c>
      <c r="G82">
        <v>74.010000000000005</v>
      </c>
      <c r="H82">
        <v>630</v>
      </c>
      <c r="I82" t="str">
        <f>HYPERLINK("https://www.ncbi.nlm.nih.gov/nucleotide/MT807931.1?report=genbank&amp;log$=nucltop&amp;blast_rank=81&amp;RID=EN92ZJ6E016","MT807931.1")</f>
        <v>MT807931.1</v>
      </c>
      <c r="K82" s="1"/>
    </row>
    <row r="83" spans="1:11" x14ac:dyDescent="0.25">
      <c r="A83" t="s">
        <v>391</v>
      </c>
      <c r="B83" t="s">
        <v>392</v>
      </c>
      <c r="C83">
        <v>354</v>
      </c>
      <c r="D83">
        <v>354</v>
      </c>
      <c r="E83" s="3">
        <v>0.99</v>
      </c>
      <c r="F83" s="1">
        <v>7.0000000000000004E-97</v>
      </c>
      <c r="G83">
        <v>73.97</v>
      </c>
      <c r="H83">
        <v>708</v>
      </c>
      <c r="I83" t="str">
        <f>HYPERLINK("https://www.ncbi.nlm.nih.gov/nucleotide/OP684776.1?report=genbank&amp;log$=nucltop&amp;blast_rank=82&amp;RID=EN92ZJ6E016","OP684776.1")</f>
        <v>OP684776.1</v>
      </c>
      <c r="K83" s="1"/>
    </row>
    <row r="84" spans="1:11" x14ac:dyDescent="0.25">
      <c r="A84" t="s">
        <v>393</v>
      </c>
      <c r="B84" t="s">
        <v>392</v>
      </c>
      <c r="C84">
        <v>354</v>
      </c>
      <c r="D84">
        <v>354</v>
      </c>
      <c r="E84" s="3">
        <v>0.99</v>
      </c>
      <c r="F84" s="1">
        <v>7.0000000000000004E-97</v>
      </c>
      <c r="G84">
        <v>73.97</v>
      </c>
      <c r="H84">
        <v>691</v>
      </c>
      <c r="I84" t="str">
        <f>HYPERLINK("https://www.ncbi.nlm.nih.gov/nucleotide/OP684774.1?report=genbank&amp;log$=nucltop&amp;blast_rank=83&amp;RID=EN92ZJ6E016","OP684774.1")</f>
        <v>OP684774.1</v>
      </c>
      <c r="K84" s="1"/>
    </row>
    <row r="85" spans="1:11" x14ac:dyDescent="0.25">
      <c r="A85" t="s">
        <v>394</v>
      </c>
      <c r="B85" t="s">
        <v>107</v>
      </c>
      <c r="C85">
        <v>354</v>
      </c>
      <c r="D85">
        <v>354</v>
      </c>
      <c r="E85" s="3">
        <v>0.99</v>
      </c>
      <c r="F85" s="1">
        <v>7.0000000000000004E-97</v>
      </c>
      <c r="G85">
        <v>73.97</v>
      </c>
      <c r="H85">
        <v>688</v>
      </c>
      <c r="I85" t="str">
        <f>HYPERLINK("https://www.ncbi.nlm.nih.gov/nucleotide/MK967241.1?report=genbank&amp;log$=nucltop&amp;blast_rank=84&amp;RID=EN92ZJ6E016","MK967241.1")</f>
        <v>MK967241.1</v>
      </c>
      <c r="K85" s="1"/>
    </row>
    <row r="86" spans="1:11" x14ac:dyDescent="0.25">
      <c r="A86" t="s">
        <v>395</v>
      </c>
      <c r="B86" t="s">
        <v>107</v>
      </c>
      <c r="C86">
        <v>354</v>
      </c>
      <c r="D86">
        <v>354</v>
      </c>
      <c r="E86" s="3">
        <v>0.99</v>
      </c>
      <c r="F86" s="1">
        <v>7.0000000000000004E-97</v>
      </c>
      <c r="G86">
        <v>73.97</v>
      </c>
      <c r="H86">
        <v>685</v>
      </c>
      <c r="I86" t="str">
        <f>HYPERLINK("https://www.ncbi.nlm.nih.gov/nucleotide/MN915220.1?report=genbank&amp;log$=nucltop&amp;blast_rank=85&amp;RID=EN92ZJ6E016","MN915220.1")</f>
        <v>MN915220.1</v>
      </c>
      <c r="K86" s="1"/>
    </row>
    <row r="87" spans="1:11" x14ac:dyDescent="0.25">
      <c r="A87" t="s">
        <v>396</v>
      </c>
      <c r="B87" t="s">
        <v>107</v>
      </c>
      <c r="C87">
        <v>354</v>
      </c>
      <c r="D87">
        <v>354</v>
      </c>
      <c r="E87" s="3">
        <v>0.99</v>
      </c>
      <c r="F87" s="1">
        <v>7.0000000000000004E-97</v>
      </c>
      <c r="G87">
        <v>73.97</v>
      </c>
      <c r="H87">
        <v>682</v>
      </c>
      <c r="I87" t="str">
        <f>HYPERLINK("https://www.ncbi.nlm.nih.gov/nucleotide/MN915221.1?report=genbank&amp;log$=nucltop&amp;blast_rank=86&amp;RID=EN92ZJ6E016","MN915221.1")</f>
        <v>MN915221.1</v>
      </c>
      <c r="K87" s="1"/>
    </row>
    <row r="88" spans="1:11" x14ac:dyDescent="0.25">
      <c r="A88" t="s">
        <v>397</v>
      </c>
      <c r="B88" t="s">
        <v>392</v>
      </c>
      <c r="C88">
        <v>354</v>
      </c>
      <c r="D88">
        <v>354</v>
      </c>
      <c r="E88" s="3">
        <v>0.99</v>
      </c>
      <c r="F88" s="1">
        <v>7.0000000000000004E-97</v>
      </c>
      <c r="G88">
        <v>73.97</v>
      </c>
      <c r="H88">
        <v>705</v>
      </c>
      <c r="I88" t="str">
        <f>HYPERLINK("https://www.ncbi.nlm.nih.gov/nucleotide/OP684775.1?report=genbank&amp;log$=nucltop&amp;blast_rank=87&amp;RID=EN92ZJ6E016","OP684775.1")</f>
        <v>OP684775.1</v>
      </c>
      <c r="K88" s="1"/>
    </row>
    <row r="89" spans="1:11" x14ac:dyDescent="0.25">
      <c r="A89" t="s">
        <v>398</v>
      </c>
      <c r="B89" t="s">
        <v>107</v>
      </c>
      <c r="C89">
        <v>354</v>
      </c>
      <c r="D89">
        <v>354</v>
      </c>
      <c r="E89" s="3">
        <v>0.99</v>
      </c>
      <c r="F89" s="1">
        <v>7.0000000000000004E-97</v>
      </c>
      <c r="G89">
        <v>73.97</v>
      </c>
      <c r="H89">
        <v>689</v>
      </c>
      <c r="I89" t="str">
        <f>HYPERLINK("https://www.ncbi.nlm.nih.gov/nucleotide/MN918533.1?report=genbank&amp;log$=nucltop&amp;blast_rank=88&amp;RID=EN92ZJ6E016","MN918533.1")</f>
        <v>MN918533.1</v>
      </c>
      <c r="K89" s="1"/>
    </row>
    <row r="90" spans="1:11" x14ac:dyDescent="0.25">
      <c r="A90" t="s">
        <v>399</v>
      </c>
      <c r="B90" t="s">
        <v>400</v>
      </c>
      <c r="C90">
        <v>346</v>
      </c>
      <c r="D90">
        <v>346</v>
      </c>
      <c r="E90" s="3">
        <v>1</v>
      </c>
      <c r="F90" s="1">
        <v>3.9999999999999998E-94</v>
      </c>
      <c r="G90">
        <v>73.88</v>
      </c>
      <c r="H90">
        <v>701</v>
      </c>
      <c r="I90" t="str">
        <f>HYPERLINK("https://www.ncbi.nlm.nih.gov/nucleotide/JX865309.1?report=genbank&amp;log$=nucltop&amp;blast_rank=89&amp;RID=EN92ZJ6E016","JX865309.1")</f>
        <v>JX865309.1</v>
      </c>
      <c r="K90" s="1"/>
    </row>
    <row r="91" spans="1:11" x14ac:dyDescent="0.25">
      <c r="A91" t="s">
        <v>401</v>
      </c>
      <c r="B91" t="s">
        <v>402</v>
      </c>
      <c r="C91">
        <v>352</v>
      </c>
      <c r="D91">
        <v>352</v>
      </c>
      <c r="E91" s="3">
        <v>1</v>
      </c>
      <c r="F91" s="1">
        <v>1.9999999999999998E-96</v>
      </c>
      <c r="G91">
        <v>73.84</v>
      </c>
      <c r="H91">
        <v>642</v>
      </c>
      <c r="I91" t="str">
        <f>HYPERLINK("https://www.ncbi.nlm.nih.gov/nucleotide/OR803042.1?report=genbank&amp;log$=nucltop&amp;blast_rank=90&amp;RID=EN92ZJ6E016","OR803042.1")</f>
        <v>OR803042.1</v>
      </c>
      <c r="K91" s="1"/>
    </row>
    <row r="92" spans="1:11" x14ac:dyDescent="0.25">
      <c r="A92" t="s">
        <v>403</v>
      </c>
      <c r="B92" t="s">
        <v>404</v>
      </c>
      <c r="C92">
        <v>352</v>
      </c>
      <c r="D92">
        <v>352</v>
      </c>
      <c r="E92" s="3">
        <v>1</v>
      </c>
      <c r="F92" s="1">
        <v>7.9999999999999993E-96</v>
      </c>
      <c r="G92">
        <v>73.84</v>
      </c>
      <c r="H92">
        <v>630</v>
      </c>
      <c r="I92" t="str">
        <f>HYPERLINK("https://www.ncbi.nlm.nih.gov/nucleotide/AY598780.1?report=genbank&amp;log$=nucltop&amp;blast_rank=91&amp;RID=EN92ZJ6E016","AY598780.1")</f>
        <v>AY598780.1</v>
      </c>
      <c r="K92" s="1"/>
    </row>
    <row r="93" spans="1:11" x14ac:dyDescent="0.25">
      <c r="A93" t="s">
        <v>405</v>
      </c>
      <c r="B93" t="s">
        <v>404</v>
      </c>
      <c r="C93">
        <v>352</v>
      </c>
      <c r="D93">
        <v>352</v>
      </c>
      <c r="E93" s="3">
        <v>1</v>
      </c>
      <c r="F93" s="1">
        <v>7.9999999999999993E-96</v>
      </c>
      <c r="G93">
        <v>73.84</v>
      </c>
      <c r="H93">
        <v>641</v>
      </c>
      <c r="I93" t="str">
        <f>HYPERLINK("https://www.ncbi.nlm.nih.gov/nucleotide/AY598781.1?report=genbank&amp;log$=nucltop&amp;blast_rank=92&amp;RID=EN92ZJ6E016","AY598781.1")</f>
        <v>AY598781.1</v>
      </c>
      <c r="K93" s="1"/>
    </row>
    <row r="94" spans="1:11" x14ac:dyDescent="0.25">
      <c r="A94" t="s">
        <v>406</v>
      </c>
      <c r="B94" t="s">
        <v>407</v>
      </c>
      <c r="C94">
        <v>344</v>
      </c>
      <c r="D94">
        <v>344</v>
      </c>
      <c r="E94" s="3">
        <v>0.99</v>
      </c>
      <c r="F94" s="1">
        <v>9.999999999999999E-94</v>
      </c>
      <c r="G94">
        <v>73.84</v>
      </c>
      <c r="H94">
        <v>667</v>
      </c>
      <c r="I94" t="str">
        <f>HYPERLINK("https://www.ncbi.nlm.nih.gov/nucleotide/OK662994.1?report=genbank&amp;log$=nucltop&amp;blast_rank=93&amp;RID=EN92ZJ6E016","OK662994.1")</f>
        <v>OK662994.1</v>
      </c>
      <c r="K94" s="1"/>
    </row>
    <row r="95" spans="1:11" x14ac:dyDescent="0.25">
      <c r="A95" t="s">
        <v>408</v>
      </c>
      <c r="B95" t="s">
        <v>409</v>
      </c>
      <c r="C95">
        <v>350</v>
      </c>
      <c r="D95">
        <v>350</v>
      </c>
      <c r="E95" s="3">
        <v>0.99</v>
      </c>
      <c r="F95" s="1">
        <v>3.0000000000000001E-95</v>
      </c>
      <c r="G95">
        <v>73.790000000000006</v>
      </c>
      <c r="H95">
        <v>658</v>
      </c>
      <c r="I95" t="str">
        <f>HYPERLINK("https://www.ncbi.nlm.nih.gov/nucleotide/MW593931.1?report=genbank&amp;log$=nucltop&amp;blast_rank=94&amp;RID=EN92ZJ6E016","MW593931.1")</f>
        <v>MW593931.1</v>
      </c>
      <c r="K95" s="1"/>
    </row>
    <row r="96" spans="1:11" x14ac:dyDescent="0.25">
      <c r="A96" t="s">
        <v>410</v>
      </c>
      <c r="B96" t="s">
        <v>411</v>
      </c>
      <c r="C96">
        <v>350</v>
      </c>
      <c r="D96">
        <v>350</v>
      </c>
      <c r="E96" s="3">
        <v>0.99</v>
      </c>
      <c r="F96" s="1">
        <v>3.0000000000000001E-95</v>
      </c>
      <c r="G96">
        <v>73.790000000000006</v>
      </c>
      <c r="H96">
        <v>682</v>
      </c>
      <c r="I96" t="str">
        <f>HYPERLINK("https://www.ncbi.nlm.nih.gov/nucleotide/FJ435801.1?report=genbank&amp;log$=nucltop&amp;blast_rank=95&amp;RID=EN92ZJ6E016","FJ435801.1")</f>
        <v>FJ435801.1</v>
      </c>
      <c r="K96" s="1"/>
    </row>
    <row r="97" spans="1:11" x14ac:dyDescent="0.25">
      <c r="A97" t="s">
        <v>412</v>
      </c>
      <c r="B97" t="s">
        <v>413</v>
      </c>
      <c r="C97">
        <v>347</v>
      </c>
      <c r="D97">
        <v>347</v>
      </c>
      <c r="E97" s="3">
        <v>1</v>
      </c>
      <c r="F97" s="1">
        <v>9.9999999999999996E-95</v>
      </c>
      <c r="G97">
        <v>73.66</v>
      </c>
      <c r="H97">
        <v>658</v>
      </c>
      <c r="I97" t="str">
        <f>HYPERLINK("https://www.ncbi.nlm.nih.gov/nucleotide/MH057769.1?report=genbank&amp;log$=nucltop&amp;blast_rank=96&amp;RID=EN92ZJ6E016","MH057769.1")</f>
        <v>MH057769.1</v>
      </c>
      <c r="K97" s="1"/>
    </row>
    <row r="98" spans="1:11" x14ac:dyDescent="0.25">
      <c r="A98" t="s">
        <v>414</v>
      </c>
      <c r="B98" t="s">
        <v>44</v>
      </c>
      <c r="C98">
        <v>347</v>
      </c>
      <c r="D98">
        <v>347</v>
      </c>
      <c r="E98" s="3">
        <v>1</v>
      </c>
      <c r="F98" s="1">
        <v>9.9999999999999996E-95</v>
      </c>
      <c r="G98">
        <v>73.66</v>
      </c>
      <c r="H98">
        <v>657</v>
      </c>
      <c r="I98" t="str">
        <f>HYPERLINK("https://www.ncbi.nlm.nih.gov/nucleotide/KJ856979.1?report=genbank&amp;log$=nucltop&amp;blast_rank=97&amp;RID=EN92ZJ6E016","KJ856979.1")</f>
        <v>KJ856979.1</v>
      </c>
      <c r="K98" s="1"/>
    </row>
    <row r="99" spans="1:11" x14ac:dyDescent="0.25">
      <c r="A99" t="s">
        <v>415</v>
      </c>
      <c r="B99" t="s">
        <v>268</v>
      </c>
      <c r="C99">
        <v>345</v>
      </c>
      <c r="D99">
        <v>345</v>
      </c>
      <c r="E99" s="3">
        <v>0.99</v>
      </c>
      <c r="F99" s="1">
        <v>3.9999999999999998E-94</v>
      </c>
      <c r="G99">
        <v>73.61</v>
      </c>
      <c r="H99">
        <v>682</v>
      </c>
      <c r="I99" t="str">
        <f>HYPERLINK("https://www.ncbi.nlm.nih.gov/nucleotide/FJ435794.1?report=genbank&amp;log$=nucltop&amp;blast_rank=98&amp;RID=EN92ZJ6E016","FJ435794.1")</f>
        <v>FJ435794.1</v>
      </c>
      <c r="K99" s="1"/>
    </row>
    <row r="100" spans="1:11" x14ac:dyDescent="0.25">
      <c r="A100" t="s">
        <v>416</v>
      </c>
      <c r="B100" t="s">
        <v>268</v>
      </c>
      <c r="C100">
        <v>345</v>
      </c>
      <c r="D100">
        <v>345</v>
      </c>
      <c r="E100" s="3">
        <v>0.99</v>
      </c>
      <c r="F100" s="1">
        <v>3.9999999999999998E-94</v>
      </c>
      <c r="G100">
        <v>73.61</v>
      </c>
      <c r="H100">
        <v>682</v>
      </c>
      <c r="I100" t="str">
        <f>HYPERLINK("https://www.ncbi.nlm.nih.gov/nucleotide/FJ435793.1?report=genbank&amp;log$=nucltop&amp;blast_rank=99&amp;RID=EN92ZJ6E016","FJ435793.1")</f>
        <v>FJ435793.1</v>
      </c>
      <c r="K100" s="1"/>
    </row>
    <row r="101" spans="1:11" x14ac:dyDescent="0.25">
      <c r="A101" t="s">
        <v>417</v>
      </c>
      <c r="B101" t="s">
        <v>418</v>
      </c>
      <c r="C101">
        <v>345</v>
      </c>
      <c r="D101">
        <v>345</v>
      </c>
      <c r="E101" s="3">
        <v>0.99</v>
      </c>
      <c r="F101" s="1">
        <v>3.9999999999999998E-94</v>
      </c>
      <c r="G101">
        <v>73.61</v>
      </c>
      <c r="H101">
        <v>704</v>
      </c>
      <c r="I101" t="str">
        <f>HYPERLINK("https://www.ncbi.nlm.nih.gov/nucleotide/KP013606.1?report=genbank&amp;log$=nucltop&amp;blast_rank=100&amp;RID=EN92ZJ6E016","KP013606.1")</f>
        <v>KP013606.1</v>
      </c>
      <c r="K101" s="1"/>
    </row>
    <row r="102" spans="1:11" x14ac:dyDescent="0.25">
      <c r="K102" s="1"/>
    </row>
    <row r="103" spans="1:11" x14ac:dyDescent="0.25">
      <c r="K103" s="1"/>
    </row>
    <row r="104" spans="1:11" x14ac:dyDescent="0.25">
      <c r="K104" s="1"/>
    </row>
    <row r="105" spans="1:11" x14ac:dyDescent="0.25">
      <c r="A105" t="s">
        <v>160</v>
      </c>
      <c r="K105" s="1"/>
    </row>
    <row r="106" spans="1:11" x14ac:dyDescent="0.25">
      <c r="K106" s="1"/>
    </row>
    <row r="107" spans="1:11" x14ac:dyDescent="0.25">
      <c r="K107" s="1"/>
    </row>
    <row r="108" spans="1:11" x14ac:dyDescent="0.25">
      <c r="K108" s="1"/>
    </row>
    <row r="109" spans="1:11" x14ac:dyDescent="0.25">
      <c r="K109" s="1"/>
    </row>
    <row r="110" spans="1:11" x14ac:dyDescent="0.25">
      <c r="K110" s="1"/>
    </row>
    <row r="111" spans="1:11" x14ac:dyDescent="0.25">
      <c r="K111" s="1"/>
    </row>
    <row r="112" spans="1:11" x14ac:dyDescent="0.25">
      <c r="K112" s="1"/>
    </row>
    <row r="113" spans="11:11" x14ac:dyDescent="0.25">
      <c r="K1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18S</vt:lpstr>
      <vt:lpstr>28S</vt:lpstr>
      <vt:lpstr>COI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Vecchi</dc:creator>
  <cp:lastModifiedBy>kozakiewicz</cp:lastModifiedBy>
  <dcterms:created xsi:type="dcterms:W3CDTF">2024-09-18T09:59:44Z</dcterms:created>
  <dcterms:modified xsi:type="dcterms:W3CDTF">2024-10-14T12:45:23Z</dcterms:modified>
</cp:coreProperties>
</file>